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50" activeTab="2"/>
  </bookViews>
  <sheets>
    <sheet name="KladnoXBKKD" sheetId="1" r:id="rId1"/>
    <sheet name="BenatXDobr" sheetId="2" r:id="rId2"/>
    <sheet name="BKKDXDobr" sheetId="3" r:id="rId3"/>
    <sheet name="KladnoXBenat" sheetId="4" r:id="rId4"/>
  </sheets>
  <definedNames>
    <definedName name="_xlnm.Print_Area" localSheetId="1">'BenatXDobr'!$B$2:$T$26</definedName>
    <definedName name="_xlnm.Print_Area" localSheetId="2">'BKKDXDobr'!$B$2:$T$26</definedName>
    <definedName name="_xlnm.Print_Area" localSheetId="3">'KladnoXBenat'!$B$2:$T$26</definedName>
    <definedName name="_xlnm.Print_Area" localSheetId="0">'KladnoXBKKD'!$B$2:$T$26</definedName>
  </definedNames>
  <calcPr fullCalcOnLoad="1"/>
</workbook>
</file>

<file path=xl/sharedStrings.xml><?xml version="1.0" encoding="utf-8"?>
<sst xmlns="http://schemas.openxmlformats.org/spreadsheetml/2006/main" count="316" uniqueCount="87">
  <si>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</si>
  <si>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</si>
  <si>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</si>
  <si>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</si>
  <si>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</si>
  <si>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</si>
  <si>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</si>
  <si>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</si>
  <si>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</si>
  <si>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</si>
  <si>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</si>
  <si>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</si>
  <si>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</si>
  <si>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</si>
  <si>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</si>
  <si>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</si>
  <si>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</si>
  <si>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</si>
  <si>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</si>
  <si>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</si>
  <si>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</si>
  <si>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</si>
  <si>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</si>
  <si>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</si>
  <si>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</si>
  <si>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</si>
  <si>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</si>
  <si>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 xml:space="preserve">x kolo v turnaji </t>
  </si>
  <si>
    <t>:</t>
  </si>
  <si>
    <t>dvouhra  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</si>
  <si>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</si>
  <si>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………………………………………………………………………………………………………………………………………………………………………………………………..</t>
  </si>
  <si>
    <t>2.regionální liga Stč oblasti</t>
  </si>
  <si>
    <t>Sokol Dobřichovice</t>
  </si>
  <si>
    <t>BK Deltacar Benátky n/J "B"</t>
  </si>
  <si>
    <t>BaC Kladno "B"</t>
  </si>
  <si>
    <t>BK Králův Dvůr "B"</t>
  </si>
  <si>
    <t>Monika Dufková</t>
  </si>
  <si>
    <t>Kladno</t>
  </si>
  <si>
    <t>Volf</t>
  </si>
  <si>
    <t>Jenčík</t>
  </si>
  <si>
    <t>Altera</t>
  </si>
  <si>
    <t>Dufková</t>
  </si>
  <si>
    <t>Konupka - Vlk</t>
  </si>
  <si>
    <t>Řehořová V. - Řehořová M.</t>
  </si>
  <si>
    <t>Modlinger - Čechura</t>
  </si>
  <si>
    <t>Jenčík - Dufková</t>
  </si>
  <si>
    <t xml:space="preserve">  Řehořová V. - Řehořová M.</t>
  </si>
  <si>
    <t>Parkán T.</t>
  </si>
  <si>
    <t>Parkán T. - Parkán J.</t>
  </si>
  <si>
    <t>Radovnický</t>
  </si>
  <si>
    <t>-</t>
  </si>
  <si>
    <t>Lurie</t>
  </si>
  <si>
    <t>Parkán J. - Lurie</t>
  </si>
  <si>
    <t>Dvořák</t>
  </si>
  <si>
    <t>Dvořák - Radovnický</t>
  </si>
  <si>
    <t>Sopko</t>
  </si>
  <si>
    <t>Baran</t>
  </si>
  <si>
    <t>Müller</t>
  </si>
  <si>
    <t>Pokorná</t>
  </si>
  <si>
    <t>Kusá - Kožnarová</t>
  </si>
  <si>
    <t>Fröhlich - Hasoň</t>
  </si>
  <si>
    <t>Baran - Kusá</t>
  </si>
  <si>
    <t>Skalský</t>
  </si>
  <si>
    <t>Pelc</t>
  </si>
  <si>
    <t>Krásný</t>
  </si>
  <si>
    <t>Schořová A.</t>
  </si>
  <si>
    <t>Skalský - Dvořák</t>
  </si>
  <si>
    <t>Karlíková - Schořová A.</t>
  </si>
  <si>
    <t>Pelc - Krásný</t>
  </si>
  <si>
    <t>Dvořák - Karlíková</t>
  </si>
  <si>
    <t>Richtr - Müller</t>
  </si>
  <si>
    <t>Dvořák-Radovnický</t>
  </si>
  <si>
    <t>Lurie-Němcová</t>
  </si>
  <si>
    <t>Fröhlich</t>
  </si>
  <si>
    <t>Čechura</t>
  </si>
  <si>
    <t>Konupka</t>
  </si>
  <si>
    <t>Richtr</t>
  </si>
  <si>
    <t>Hasoň</t>
  </si>
  <si>
    <t>Baran - Richtr</t>
  </si>
  <si>
    <t>Kožnarová - Kusá</t>
  </si>
  <si>
    <t>Altera - Jenčík</t>
  </si>
  <si>
    <t>Vlk - Řehořová V.</t>
  </si>
  <si>
    <t>Müller - Pokorná</t>
  </si>
  <si>
    <t>Dvořák - Skalský</t>
  </si>
  <si>
    <t>Parkán - J. Němcová</t>
  </si>
  <si>
    <t>Parkán J. - Parkán T.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</si>
</sst>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4" fillId="0" borderId="0">
      <alignment/>
      <protection/>
    </xf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1" applyFont="1">
      <alignment/>
      <protection/>
    </xf>
    <xf numFmtId="0" fontId="9" fillId="0" borderId="0" xfId="0" applyFont="1" applyAlignment="1">
      <alignment/>
    </xf>
    <xf numFmtId="0" fontId="14" fillId="0" borderId="10" xfId="51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1" applyFont="1" applyBorder="1" applyAlignment="1">
      <alignment vertical="center"/>
      <protection/>
    </xf>
    <xf numFmtId="44" fontId="16" fillId="0" borderId="13" xfId="39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49" fontId="10" fillId="0" borderId="14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1" applyFont="1" applyBorder="1" applyAlignment="1">
      <alignment vertical="center"/>
      <protection/>
    </xf>
    <xf numFmtId="0" fontId="17" fillId="0" borderId="16" xfId="59" applyFont="1" applyBorder="1" applyAlignment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6" fillId="0" borderId="19" xfId="55" applyFont="1" applyBorder="1">
      <alignment horizontal="center" vertical="center"/>
      <protection/>
    </xf>
    <xf numFmtId="0" fontId="16" fillId="0" borderId="20" xfId="55" applyFont="1" applyBorder="1">
      <alignment horizontal="center" vertical="center"/>
      <protection/>
    </xf>
    <xf numFmtId="0" fontId="16" fillId="0" borderId="21" xfId="55" applyFont="1" applyBorder="1">
      <alignment horizontal="center" vertical="center"/>
      <protection/>
    </xf>
    <xf numFmtId="44" fontId="16" fillId="0" borderId="22" xfId="39" applyFont="1" applyBorder="1">
      <alignment horizontal="center"/>
    </xf>
    <xf numFmtId="0" fontId="16" fillId="0" borderId="22" xfId="55" applyFont="1" applyBorder="1">
      <alignment horizontal="center" vertical="center"/>
      <protection/>
    </xf>
    <xf numFmtId="0" fontId="18" fillId="0" borderId="22" xfId="38" applyFont="1" applyBorder="1" applyAlignment="1">
      <alignment horizontal="centerContinuous" vertical="center"/>
      <protection/>
    </xf>
    <xf numFmtId="0" fontId="18" fillId="0" borderId="23" xfId="38" applyFont="1" applyBorder="1" applyAlignment="1">
      <alignment horizontal="centerContinuous" vertical="center"/>
      <protection/>
    </xf>
    <xf numFmtId="0" fontId="18" fillId="0" borderId="24" xfId="38" applyFont="1" applyBorder="1" applyAlignment="1">
      <alignment horizontal="centerContinuous" vertical="center"/>
      <protection/>
    </xf>
    <xf numFmtId="0" fontId="10" fillId="0" borderId="23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5" xfId="0" applyFont="1" applyBorder="1" applyAlignment="1">
      <alignment/>
    </xf>
    <xf numFmtId="0" fontId="17" fillId="0" borderId="26" xfId="38" applyFont="1" applyBorder="1" applyAlignment="1">
      <alignment horizontal="center" vertical="center" wrapText="1"/>
      <protection/>
    </xf>
    <xf numFmtId="0" fontId="14" fillId="0" borderId="14" xfId="57" applyFont="1" applyBorder="1">
      <alignment horizontal="center" vertical="center"/>
      <protection/>
    </xf>
    <xf numFmtId="0" fontId="14" fillId="0" borderId="27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8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8" xfId="57" applyFont="1" applyBorder="1">
      <alignment horizontal="center" vertical="center"/>
      <protection/>
    </xf>
    <xf numFmtId="0" fontId="17" fillId="0" borderId="29" xfId="38" applyFont="1" applyBorder="1" applyAlignment="1">
      <alignment horizontal="center" vertical="center" wrapText="1"/>
      <protection/>
    </xf>
    <xf numFmtId="0" fontId="14" fillId="0" borderId="0" xfId="57" applyFont="1" applyBorder="1">
      <alignment horizontal="center" vertical="center"/>
      <protection/>
    </xf>
    <xf numFmtId="0" fontId="14" fillId="0" borderId="30" xfId="57" applyFont="1" applyBorder="1">
      <alignment horizontal="center" vertical="center"/>
      <protection/>
    </xf>
    <xf numFmtId="0" fontId="19" fillId="2" borderId="31" xfId="56" applyFont="1" applyFill="1" applyBorder="1">
      <alignment vertical="center"/>
      <protection/>
    </xf>
    <xf numFmtId="0" fontId="16" fillId="0" borderId="32" xfId="55" applyFont="1" applyBorder="1" applyProtection="1">
      <alignment horizontal="center" vertical="center"/>
      <protection hidden="1"/>
    </xf>
    <xf numFmtId="0" fontId="16" fillId="0" borderId="33" xfId="55" applyFont="1" applyBorder="1" applyProtection="1">
      <alignment horizontal="center" vertical="center"/>
      <protection hidden="1"/>
    </xf>
    <xf numFmtId="0" fontId="16" fillId="0" borderId="34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8" applyFont="1" applyBorder="1" applyAlignment="1">
      <alignment horizontal="centerContinuous" vertical="center"/>
      <protection/>
    </xf>
    <xf numFmtId="0" fontId="10" fillId="0" borderId="0" xfId="51" applyFont="1">
      <alignment/>
      <protection/>
    </xf>
    <xf numFmtId="0" fontId="15" fillId="0" borderId="0" xfId="51" applyFont="1">
      <alignment/>
      <protection/>
    </xf>
    <xf numFmtId="0" fontId="14" fillId="0" borderId="0" xfId="51" applyFont="1">
      <alignment/>
      <protection/>
    </xf>
    <xf numFmtId="0" fontId="18" fillId="0" borderId="0" xfId="51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30" xfId="0" applyFont="1" applyBorder="1" applyAlignment="1">
      <alignment horizontal="right" vertical="center"/>
    </xf>
    <xf numFmtId="0" fontId="14" fillId="0" borderId="35" xfId="57" applyFont="1" applyBorder="1">
      <alignment horizontal="center" vertical="center"/>
      <protection/>
    </xf>
    <xf numFmtId="0" fontId="14" fillId="0" borderId="36" xfId="57" applyFont="1" applyBorder="1">
      <alignment horizontal="center" vertical="center"/>
      <protection/>
    </xf>
    <xf numFmtId="0" fontId="14" fillId="0" borderId="37" xfId="57" applyFont="1" applyBorder="1">
      <alignment horizontal="center" vertical="center"/>
      <protection/>
    </xf>
    <xf numFmtId="0" fontId="17" fillId="0" borderId="38" xfId="38" applyFont="1" applyBorder="1" applyAlignment="1">
      <alignment horizontal="center" vertical="center"/>
      <protection/>
    </xf>
    <xf numFmtId="0" fontId="10" fillId="0" borderId="39" xfId="0" applyFont="1" applyBorder="1" applyAlignment="1">
      <alignment horizontal="left" vertical="center" indent="1"/>
    </xf>
    <xf numFmtId="0" fontId="10" fillId="0" borderId="40" xfId="0" applyFont="1" applyBorder="1" applyAlignment="1">
      <alignment horizontal="left" vertical="center" indent="1"/>
    </xf>
    <xf numFmtId="0" fontId="10" fillId="0" borderId="41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14" fontId="10" fillId="0" borderId="39" xfId="0" applyNumberFormat="1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10" fillId="0" borderId="13" xfId="0" applyFont="1" applyBorder="1" applyAlignment="1">
      <alignment horizontal="left" vertical="center" indent="1"/>
    </xf>
    <xf numFmtId="0" fontId="10" fillId="0" borderId="42" xfId="0" applyFont="1" applyBorder="1" applyAlignment="1">
      <alignment horizontal="left" vertical="center" indent="1"/>
    </xf>
    <xf numFmtId="0" fontId="13" fillId="0" borderId="30" xfId="56" applyFont="1" applyBorder="1" applyAlignment="1">
      <alignment horizontal="center" vertical="center"/>
      <protection/>
    </xf>
    <xf numFmtId="0" fontId="15" fillId="0" borderId="43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44" xfId="0" applyFont="1" applyBorder="1" applyAlignment="1">
      <alignment horizontal="left" vertical="center"/>
    </xf>
    <xf numFmtId="0" fontId="16" fillId="0" borderId="45" xfId="59" applyFont="1" applyBorder="1" applyAlignment="1">
      <alignment horizontal="left" vertical="center"/>
      <protection/>
    </xf>
    <xf numFmtId="0" fontId="16" fillId="0" borderId="27" xfId="59" applyFont="1" applyBorder="1" applyAlignment="1">
      <alignment horizontal="left" vertical="center"/>
      <protection/>
    </xf>
    <xf numFmtId="0" fontId="16" fillId="0" borderId="46" xfId="59" applyFont="1" applyBorder="1" applyAlignment="1">
      <alignment horizontal="left" vertical="center"/>
      <protection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left" vertical="center"/>
    </xf>
    <xf numFmtId="0" fontId="16" fillId="0" borderId="48" xfId="0" applyFont="1" applyBorder="1" applyAlignment="1">
      <alignment horizontal="left" vertical="center"/>
    </xf>
    <xf numFmtId="0" fontId="16" fillId="0" borderId="49" xfId="0" applyFont="1" applyBorder="1" applyAlignment="1">
      <alignment horizontal="left" vertical="center"/>
    </xf>
    <xf numFmtId="0" fontId="10" fillId="0" borderId="47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23" fillId="0" borderId="50" xfId="59" applyFont="1" applyBorder="1" applyAlignment="1">
      <alignment horizontal="left" vertical="center"/>
      <protection/>
    </xf>
    <xf numFmtId="0" fontId="23" fillId="0" borderId="51" xfId="59" applyFont="1" applyBorder="1" applyAlignment="1">
      <alignment horizontal="left" vertical="center"/>
      <protection/>
    </xf>
    <xf numFmtId="0" fontId="23" fillId="0" borderId="52" xfId="59" applyFont="1" applyBorder="1" applyAlignment="1">
      <alignment horizontal="left" vertical="center"/>
      <protection/>
    </xf>
    <xf numFmtId="0" fontId="17" fillId="0" borderId="53" xfId="38" applyFont="1" applyBorder="1" applyAlignment="1">
      <alignment horizontal="center" vertical="center"/>
      <protection/>
    </xf>
    <xf numFmtId="0" fontId="17" fillId="0" borderId="54" xfId="38" applyFont="1" applyBorder="1" applyAlignment="1">
      <alignment horizontal="center" vertical="center"/>
      <protection/>
    </xf>
    <xf numFmtId="0" fontId="17" fillId="0" borderId="55" xfId="38" applyFont="1" applyBorder="1" applyAlignment="1">
      <alignment horizontal="center" vertical="center"/>
      <protection/>
    </xf>
    <xf numFmtId="0" fontId="17" fillId="0" borderId="56" xfId="38" applyFont="1" applyBorder="1" applyAlignment="1">
      <alignment horizontal="center" vertical="center"/>
      <protection/>
    </xf>
    <xf numFmtId="0" fontId="0" fillId="0" borderId="20" xfId="0" applyBorder="1" applyAlignment="1">
      <alignment/>
    </xf>
    <xf numFmtId="0" fontId="13" fillId="2" borderId="57" xfId="0" applyFont="1" applyFill="1" applyBorder="1" applyAlignment="1">
      <alignment horizontal="left" vertical="center"/>
    </xf>
    <xf numFmtId="0" fontId="13" fillId="2" borderId="41" xfId="0" applyFont="1" applyFill="1" applyBorder="1" applyAlignment="1">
      <alignment horizontal="left" vertical="center"/>
    </xf>
    <xf numFmtId="0" fontId="10" fillId="0" borderId="13" xfId="55" applyFont="1" applyBorder="1" applyAlignment="1">
      <alignment horizontal="left" vertical="center" indent="1"/>
      <protection/>
    </xf>
    <xf numFmtId="0" fontId="10" fillId="0" borderId="0" xfId="0" applyFont="1" applyBorder="1" applyAlignment="1">
      <alignment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Malé písmo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Roman EE 12 Normál" xfId="51"/>
    <cellStyle name="Správně" xfId="52"/>
    <cellStyle name="Špat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PageLayoutView="0" workbookViewId="0" topLeftCell="A12">
      <selection activeCell="C24" sqref="C24"/>
    </sheetView>
  </sheetViews>
  <sheetFormatPr defaultColWidth="9.125" defaultRowHeight="12.75"/>
  <cols>
    <col min="1" max="1" width="1.492187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5.5" thickBot="1">
      <c r="B2" s="64" t="s">
        <v>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2:20" ht="19.5" customHeight="1" thickBot="1">
      <c r="B3" s="5" t="s">
        <v>1</v>
      </c>
      <c r="C3" s="6"/>
      <c r="D3" s="65" t="s">
        <v>32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7"/>
    </row>
    <row r="4" spans="2:20" ht="19.5" customHeight="1" thickTop="1">
      <c r="B4" s="7" t="s">
        <v>3</v>
      </c>
      <c r="C4" s="8"/>
      <c r="D4" s="68" t="s">
        <v>35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70"/>
      <c r="Q4" s="71" t="s">
        <v>16</v>
      </c>
      <c r="R4" s="72"/>
      <c r="S4" s="10"/>
      <c r="T4" s="60">
        <v>43541</v>
      </c>
    </row>
    <row r="5" spans="2:20" ht="19.5" customHeight="1">
      <c r="B5" s="7" t="s">
        <v>4</v>
      </c>
      <c r="C5" s="11"/>
      <c r="D5" s="73" t="s">
        <v>36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5"/>
      <c r="Q5" s="76" t="s">
        <v>2</v>
      </c>
      <c r="R5" s="77"/>
      <c r="S5" s="9"/>
      <c r="T5" s="61" t="s">
        <v>38</v>
      </c>
    </row>
    <row r="6" spans="2:20" ht="19.5" customHeight="1" thickBot="1">
      <c r="B6" s="12" t="s">
        <v>5</v>
      </c>
      <c r="C6" s="13"/>
      <c r="D6" s="78" t="s">
        <v>37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80"/>
      <c r="Q6" s="14"/>
      <c r="R6" s="15"/>
      <c r="S6" s="51"/>
      <c r="T6" s="16" t="s">
        <v>27</v>
      </c>
    </row>
    <row r="7" spans="2:20" ht="24.75" customHeight="1">
      <c r="B7" s="17"/>
      <c r="C7" s="18" t="s">
        <v>6</v>
      </c>
      <c r="D7" s="18" t="s">
        <v>7</v>
      </c>
      <c r="E7" s="81" t="s">
        <v>8</v>
      </c>
      <c r="F7" s="82"/>
      <c r="G7" s="82"/>
      <c r="H7" s="82"/>
      <c r="I7" s="82"/>
      <c r="J7" s="82"/>
      <c r="K7" s="82"/>
      <c r="L7" s="82"/>
      <c r="M7" s="83"/>
      <c r="N7" s="84" t="s">
        <v>17</v>
      </c>
      <c r="O7" s="85"/>
      <c r="P7" s="84" t="s">
        <v>18</v>
      </c>
      <c r="Q7" s="85"/>
      <c r="R7" s="84" t="s">
        <v>19</v>
      </c>
      <c r="S7" s="85"/>
      <c r="T7" s="55" t="s">
        <v>9</v>
      </c>
    </row>
    <row r="8" spans="2:20" ht="9.75" customHeight="1" thickBot="1">
      <c r="B8" s="19"/>
      <c r="C8" s="20"/>
      <c r="D8" s="21"/>
      <c r="E8" s="22">
        <v>1</v>
      </c>
      <c r="F8" s="22"/>
      <c r="G8" s="22"/>
      <c r="H8" s="22">
        <v>2</v>
      </c>
      <c r="I8" s="22"/>
      <c r="J8" s="22"/>
      <c r="K8" s="22">
        <v>3</v>
      </c>
      <c r="L8" s="23"/>
      <c r="M8" s="24"/>
      <c r="N8" s="25"/>
      <c r="O8" s="26"/>
      <c r="P8" s="25"/>
      <c r="Q8" s="26"/>
      <c r="R8" s="25"/>
      <c r="S8" s="26"/>
      <c r="T8" s="27"/>
    </row>
    <row r="9" spans="2:20" ht="30" customHeight="1" thickTop="1">
      <c r="B9" s="28" t="s">
        <v>20</v>
      </c>
      <c r="C9" s="62" t="s">
        <v>39</v>
      </c>
      <c r="D9" s="88" t="s">
        <v>63</v>
      </c>
      <c r="E9" s="29">
        <v>21</v>
      </c>
      <c r="F9" s="30" t="s">
        <v>28</v>
      </c>
      <c r="G9" s="29">
        <v>15</v>
      </c>
      <c r="H9" s="29">
        <v>21</v>
      </c>
      <c r="I9" s="30" t="s">
        <v>28</v>
      </c>
      <c r="J9" s="29">
        <v>10</v>
      </c>
      <c r="K9" s="29"/>
      <c r="L9" s="30" t="s">
        <v>28</v>
      </c>
      <c r="M9" s="29"/>
      <c r="N9" s="32">
        <f aca="true" t="shared" si="0" ref="N9:N16">E9+H9+K9</f>
        <v>42</v>
      </c>
      <c r="O9" s="33">
        <f aca="true" t="shared" si="1" ref="O9:O16">G9+J9+M9</f>
        <v>25</v>
      </c>
      <c r="P9" s="34">
        <f aca="true" t="shared" si="2" ref="P9:P15">IF(E9&gt;G9,1,0)+IF(H9&gt;J9,1,0)+IF(K9&gt;M9,1,0)</f>
        <v>2</v>
      </c>
      <c r="Q9" s="29">
        <f aca="true" t="shared" si="3" ref="Q9:Q15">IF(E9&lt;G9,1,0)+IF(H9&lt;J9,1,0)+IF(K9&lt;M9,1,0)</f>
        <v>0</v>
      </c>
      <c r="R9" s="52">
        <f>IF(P9=2,1,0)</f>
        <v>1</v>
      </c>
      <c r="S9" s="31">
        <f>IF(Q9=2,1,0)</f>
        <v>0</v>
      </c>
      <c r="T9" s="56"/>
    </row>
    <row r="10" spans="2:20" ht="30" customHeight="1">
      <c r="B10" s="28" t="s">
        <v>21</v>
      </c>
      <c r="C10" s="62" t="s">
        <v>40</v>
      </c>
      <c r="D10" s="62" t="s">
        <v>64</v>
      </c>
      <c r="E10" s="29">
        <v>21</v>
      </c>
      <c r="F10" s="29" t="s">
        <v>28</v>
      </c>
      <c r="G10" s="29">
        <v>8</v>
      </c>
      <c r="H10" s="29">
        <v>21</v>
      </c>
      <c r="I10" s="29" t="s">
        <v>28</v>
      </c>
      <c r="J10" s="29">
        <v>17</v>
      </c>
      <c r="K10" s="29"/>
      <c r="L10" s="29" t="s">
        <v>28</v>
      </c>
      <c r="M10" s="29"/>
      <c r="N10" s="32">
        <f t="shared" si="0"/>
        <v>42</v>
      </c>
      <c r="O10" s="33">
        <f t="shared" si="1"/>
        <v>25</v>
      </c>
      <c r="P10" s="34">
        <f t="shared" si="2"/>
        <v>2</v>
      </c>
      <c r="Q10" s="29">
        <f t="shared" si="3"/>
        <v>0</v>
      </c>
      <c r="R10" s="53">
        <f aca="true" t="shared" si="4" ref="R10:S16">IF(P10=2,1,0)</f>
        <v>1</v>
      </c>
      <c r="S10" s="31">
        <f t="shared" si="4"/>
        <v>0</v>
      </c>
      <c r="T10" s="56"/>
    </row>
    <row r="11" spans="2:20" ht="30" customHeight="1">
      <c r="B11" s="28" t="s">
        <v>22</v>
      </c>
      <c r="C11" s="62" t="s">
        <v>41</v>
      </c>
      <c r="D11" s="62" t="s">
        <v>65</v>
      </c>
      <c r="E11" s="29">
        <v>21</v>
      </c>
      <c r="F11" s="29" t="s">
        <v>28</v>
      </c>
      <c r="G11" s="29">
        <v>9</v>
      </c>
      <c r="H11" s="29">
        <v>21</v>
      </c>
      <c r="I11" s="29" t="s">
        <v>28</v>
      </c>
      <c r="J11" s="29">
        <v>14</v>
      </c>
      <c r="K11" s="29"/>
      <c r="L11" s="29" t="s">
        <v>28</v>
      </c>
      <c r="M11" s="29"/>
      <c r="N11" s="32">
        <f t="shared" si="0"/>
        <v>42</v>
      </c>
      <c r="O11" s="33">
        <f t="shared" si="1"/>
        <v>23</v>
      </c>
      <c r="P11" s="34">
        <f t="shared" si="2"/>
        <v>2</v>
      </c>
      <c r="Q11" s="29">
        <f t="shared" si="3"/>
        <v>0</v>
      </c>
      <c r="R11" s="53">
        <f t="shared" si="4"/>
        <v>1</v>
      </c>
      <c r="S11" s="31">
        <f t="shared" si="4"/>
        <v>0</v>
      </c>
      <c r="T11" s="56"/>
    </row>
    <row r="12" spans="2:20" ht="30" customHeight="1">
      <c r="B12" s="28" t="s">
        <v>29</v>
      </c>
      <c r="C12" s="62" t="s">
        <v>42</v>
      </c>
      <c r="D12" s="62" t="s">
        <v>66</v>
      </c>
      <c r="E12" s="29">
        <v>21</v>
      </c>
      <c r="F12" s="29" t="s">
        <v>28</v>
      </c>
      <c r="G12" s="29">
        <v>15</v>
      </c>
      <c r="H12" s="29">
        <v>21</v>
      </c>
      <c r="I12" s="29" t="s">
        <v>28</v>
      </c>
      <c r="J12" s="29">
        <v>17</v>
      </c>
      <c r="K12" s="29"/>
      <c r="L12" s="29" t="s">
        <v>28</v>
      </c>
      <c r="M12" s="29"/>
      <c r="N12" s="32">
        <f t="shared" si="0"/>
        <v>42</v>
      </c>
      <c r="O12" s="33">
        <f t="shared" si="1"/>
        <v>32</v>
      </c>
      <c r="P12" s="34">
        <f t="shared" si="2"/>
        <v>2</v>
      </c>
      <c r="Q12" s="29">
        <f t="shared" si="3"/>
        <v>0</v>
      </c>
      <c r="R12" s="53">
        <f t="shared" si="4"/>
        <v>1</v>
      </c>
      <c r="S12" s="31">
        <f t="shared" si="4"/>
        <v>0</v>
      </c>
      <c r="T12" s="56"/>
    </row>
    <row r="13" spans="2:20" ht="30" customHeight="1">
      <c r="B13" s="28" t="s">
        <v>23</v>
      </c>
      <c r="C13" s="62" t="s">
        <v>43</v>
      </c>
      <c r="D13" s="62" t="s">
        <v>67</v>
      </c>
      <c r="E13" s="29">
        <v>21</v>
      </c>
      <c r="F13" s="29" t="s">
        <v>28</v>
      </c>
      <c r="G13" s="29">
        <v>9</v>
      </c>
      <c r="H13" s="29">
        <v>21</v>
      </c>
      <c r="I13" s="29" t="s">
        <v>28</v>
      </c>
      <c r="J13" s="29">
        <v>11</v>
      </c>
      <c r="K13" s="29"/>
      <c r="L13" s="29" t="s">
        <v>28</v>
      </c>
      <c r="M13" s="29"/>
      <c r="N13" s="32">
        <f t="shared" si="0"/>
        <v>42</v>
      </c>
      <c r="O13" s="33">
        <f t="shared" si="1"/>
        <v>20</v>
      </c>
      <c r="P13" s="34">
        <f t="shared" si="2"/>
        <v>2</v>
      </c>
      <c r="Q13" s="29">
        <f t="shared" si="3"/>
        <v>0</v>
      </c>
      <c r="R13" s="53">
        <f t="shared" si="4"/>
        <v>1</v>
      </c>
      <c r="S13" s="31">
        <f t="shared" si="4"/>
        <v>0</v>
      </c>
      <c r="T13" s="56"/>
    </row>
    <row r="14" spans="2:20" ht="30" customHeight="1">
      <c r="B14" s="28" t="s">
        <v>24</v>
      </c>
      <c r="C14" s="62" t="s">
        <v>47</v>
      </c>
      <c r="D14" s="62" t="s">
        <v>68</v>
      </c>
      <c r="E14" s="29">
        <v>21</v>
      </c>
      <c r="F14" s="29" t="s">
        <v>28</v>
      </c>
      <c r="G14" s="29">
        <v>15</v>
      </c>
      <c r="H14" s="29">
        <v>21</v>
      </c>
      <c r="I14" s="29" t="s">
        <v>28</v>
      </c>
      <c r="J14" s="29">
        <v>12</v>
      </c>
      <c r="K14" s="29"/>
      <c r="L14" s="29" t="s">
        <v>28</v>
      </c>
      <c r="M14" s="29"/>
      <c r="N14" s="32">
        <f t="shared" si="0"/>
        <v>42</v>
      </c>
      <c r="O14" s="33">
        <f t="shared" si="1"/>
        <v>27</v>
      </c>
      <c r="P14" s="34">
        <f t="shared" si="2"/>
        <v>2</v>
      </c>
      <c r="Q14" s="29">
        <f t="shared" si="3"/>
        <v>0</v>
      </c>
      <c r="R14" s="53">
        <f t="shared" si="4"/>
        <v>1</v>
      </c>
      <c r="S14" s="31">
        <f t="shared" si="4"/>
        <v>0</v>
      </c>
      <c r="T14" s="56"/>
    </row>
    <row r="15" spans="2:20" ht="30" customHeight="1">
      <c r="B15" s="28" t="s">
        <v>25</v>
      </c>
      <c r="C15" s="62" t="s">
        <v>45</v>
      </c>
      <c r="D15" s="62" t="s">
        <v>69</v>
      </c>
      <c r="E15" s="29">
        <v>16</v>
      </c>
      <c r="F15" s="29" t="s">
        <v>28</v>
      </c>
      <c r="G15" s="29">
        <v>21</v>
      </c>
      <c r="H15" s="29">
        <v>17</v>
      </c>
      <c r="I15" s="29" t="s">
        <v>28</v>
      </c>
      <c r="J15" s="29">
        <v>21</v>
      </c>
      <c r="K15" s="29"/>
      <c r="L15" s="29" t="s">
        <v>28</v>
      </c>
      <c r="M15" s="29"/>
      <c r="N15" s="32">
        <f t="shared" si="0"/>
        <v>33</v>
      </c>
      <c r="O15" s="33">
        <f t="shared" si="1"/>
        <v>42</v>
      </c>
      <c r="P15" s="34">
        <f t="shared" si="2"/>
        <v>0</v>
      </c>
      <c r="Q15" s="29">
        <f t="shared" si="3"/>
        <v>2</v>
      </c>
      <c r="R15" s="53">
        <f t="shared" si="4"/>
        <v>0</v>
      </c>
      <c r="S15" s="31">
        <f t="shared" si="4"/>
        <v>1</v>
      </c>
      <c r="T15" s="56"/>
    </row>
    <row r="16" spans="2:20" ht="30" customHeight="1" thickBot="1">
      <c r="B16" s="35" t="s">
        <v>30</v>
      </c>
      <c r="C16" s="63" t="s">
        <v>46</v>
      </c>
      <c r="D16" s="63" t="s">
        <v>70</v>
      </c>
      <c r="E16" s="36">
        <v>22</v>
      </c>
      <c r="F16" s="37" t="s">
        <v>28</v>
      </c>
      <c r="G16" s="36">
        <v>20</v>
      </c>
      <c r="H16" s="36">
        <v>17</v>
      </c>
      <c r="I16" s="37" t="s">
        <v>28</v>
      </c>
      <c r="J16" s="36">
        <v>21</v>
      </c>
      <c r="K16" s="36">
        <v>21</v>
      </c>
      <c r="L16" s="37" t="s">
        <v>28</v>
      </c>
      <c r="M16" s="36">
        <v>16</v>
      </c>
      <c r="N16" s="32">
        <f>E16+H16+K16</f>
        <v>60</v>
      </c>
      <c r="O16" s="33">
        <f>G16+J16+M16</f>
        <v>57</v>
      </c>
      <c r="P16" s="34">
        <f>IF(E16&gt;G16,1,0)+IF(H16&gt;J16,1,0)+IF(K16&gt;M16,1,0)</f>
        <v>2</v>
      </c>
      <c r="Q16" s="29">
        <f>IF(E16&lt;G16,1,0)+IF(H16&lt;J16,1,0)+IF(K16&lt;M16,1,0)</f>
        <v>1</v>
      </c>
      <c r="R16" s="53">
        <f>IF(P16=2,1,0)</f>
        <v>1</v>
      </c>
      <c r="S16" s="31">
        <f>IF(Q16=2,1,0)</f>
        <v>0</v>
      </c>
      <c r="T16" s="57"/>
    </row>
    <row r="17" spans="2:20" ht="34.5" customHeight="1" thickBot="1">
      <c r="B17" s="38" t="s">
        <v>10</v>
      </c>
      <c r="C17" s="86" t="str">
        <f>IF(R17&gt;S17,D4,IF(S17&gt;R17,D5,"remíza"))</f>
        <v>BaC Kladno "B"</v>
      </c>
      <c r="D17" s="86"/>
      <c r="E17" s="86"/>
      <c r="F17" s="86"/>
      <c r="G17" s="86"/>
      <c r="H17" s="86"/>
      <c r="I17" s="86"/>
      <c r="J17" s="86"/>
      <c r="K17" s="86"/>
      <c r="L17" s="86"/>
      <c r="M17" s="87"/>
      <c r="N17" s="39">
        <f aca="true" t="shared" si="5" ref="N17:S17">SUM(N9:N16)</f>
        <v>345</v>
      </c>
      <c r="O17" s="40">
        <f t="shared" si="5"/>
        <v>251</v>
      </c>
      <c r="P17" s="39">
        <f t="shared" si="5"/>
        <v>14</v>
      </c>
      <c r="Q17" s="41">
        <f t="shared" si="5"/>
        <v>3</v>
      </c>
      <c r="R17" s="39">
        <f t="shared" si="5"/>
        <v>7</v>
      </c>
      <c r="S17" s="40">
        <f t="shared" si="5"/>
        <v>1</v>
      </c>
      <c r="T17" s="58"/>
    </row>
    <row r="18" spans="2:20" ht="15">
      <c r="B18" s="50" t="s">
        <v>26</v>
      </c>
      <c r="C18" s="42"/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 t="s">
        <v>11</v>
      </c>
    </row>
    <row r="19" spans="2:20" ht="12">
      <c r="B19" s="45" t="s">
        <v>12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0" ht="19.5" customHeight="1">
      <c r="B21" s="46" t="s">
        <v>13</v>
      </c>
      <c r="C21" s="59" t="s">
        <v>31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2:20" ht="19.5" customHeight="1">
      <c r="B22" s="47"/>
      <c r="C22" s="59" t="s">
        <v>31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1" ht="12">
      <c r="B24" s="48" t="s">
        <v>14</v>
      </c>
      <c r="C24" s="59" t="s">
        <v>75</v>
      </c>
      <c r="D24" s="49"/>
      <c r="E24" s="48" t="s">
        <v>15</v>
      </c>
      <c r="F24" s="48"/>
      <c r="G24" s="48"/>
      <c r="H24" s="49"/>
      <c r="I24" s="49"/>
      <c r="J24" s="49"/>
      <c r="K24" s="49"/>
      <c r="L24" s="49"/>
      <c r="M24" s="89" t="s">
        <v>54</v>
      </c>
      <c r="N24" s="49"/>
      <c r="O24" s="49"/>
      <c r="P24" s="49"/>
      <c r="Q24" s="49"/>
      <c r="R24" s="49"/>
      <c r="S24" s="49"/>
      <c r="T24" s="49"/>
      <c r="U24" s="2"/>
    </row>
    <row r="25" spans="2:21" ht="12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12">
    <mergeCell ref="D6:P6"/>
    <mergeCell ref="E7:M7"/>
    <mergeCell ref="N7:O7"/>
    <mergeCell ref="P7:Q7"/>
    <mergeCell ref="R7:S7"/>
    <mergeCell ref="C17:M17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  <headerFooter alignWithMargins="0">
    <oddFooter>&amp;L&amp;"Tahoma,Kurzíva"&amp;8&amp;D&amp;R&amp;"Tahoma,Tučné"Český badmintonový svaz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PageLayoutView="0" workbookViewId="0" topLeftCell="A11">
      <selection activeCell="C24" sqref="C24"/>
    </sheetView>
  </sheetViews>
  <sheetFormatPr defaultColWidth="9.125" defaultRowHeight="12.75"/>
  <cols>
    <col min="1" max="1" width="1.492187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5.5" thickBot="1">
      <c r="B2" s="64" t="s">
        <v>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2:20" ht="19.5" customHeight="1" thickBot="1">
      <c r="B3" s="5" t="s">
        <v>1</v>
      </c>
      <c r="C3" s="6"/>
      <c r="D3" s="65" t="s">
        <v>32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7"/>
    </row>
    <row r="4" spans="2:20" ht="19.5" customHeight="1" thickTop="1">
      <c r="B4" s="7" t="s">
        <v>3</v>
      </c>
      <c r="C4" s="8"/>
      <c r="D4" s="68" t="s">
        <v>34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70"/>
      <c r="Q4" s="71" t="s">
        <v>16</v>
      </c>
      <c r="R4" s="72"/>
      <c r="S4" s="10"/>
      <c r="T4" s="60">
        <v>43541</v>
      </c>
    </row>
    <row r="5" spans="2:20" ht="19.5" customHeight="1">
      <c r="B5" s="7" t="s">
        <v>4</v>
      </c>
      <c r="C5" s="11"/>
      <c r="D5" s="73" t="s">
        <v>33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5"/>
      <c r="Q5" s="76" t="s">
        <v>2</v>
      </c>
      <c r="R5" s="77"/>
      <c r="S5" s="9"/>
      <c r="T5" s="61" t="s">
        <v>38</v>
      </c>
    </row>
    <row r="6" spans="2:20" ht="19.5" customHeight="1" thickBot="1">
      <c r="B6" s="12" t="s">
        <v>5</v>
      </c>
      <c r="C6" s="13"/>
      <c r="D6" s="78" t="s">
        <v>37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80"/>
      <c r="Q6" s="14"/>
      <c r="R6" s="15"/>
      <c r="S6" s="51"/>
      <c r="T6" s="16" t="s">
        <v>27</v>
      </c>
    </row>
    <row r="7" spans="2:20" ht="24.75" customHeight="1">
      <c r="B7" s="17"/>
      <c r="C7" s="18" t="s">
        <v>6</v>
      </c>
      <c r="D7" s="18" t="s">
        <v>7</v>
      </c>
      <c r="E7" s="81" t="s">
        <v>8</v>
      </c>
      <c r="F7" s="82"/>
      <c r="G7" s="82"/>
      <c r="H7" s="82"/>
      <c r="I7" s="82"/>
      <c r="J7" s="82"/>
      <c r="K7" s="82"/>
      <c r="L7" s="82"/>
      <c r="M7" s="83"/>
      <c r="N7" s="84" t="s">
        <v>17</v>
      </c>
      <c r="O7" s="85"/>
      <c r="P7" s="84" t="s">
        <v>18</v>
      </c>
      <c r="Q7" s="85"/>
      <c r="R7" s="84" t="s">
        <v>19</v>
      </c>
      <c r="S7" s="85"/>
      <c r="T7" s="55" t="s">
        <v>9</v>
      </c>
    </row>
    <row r="8" spans="2:20" ht="9.75" customHeight="1" thickBot="1">
      <c r="B8" s="19"/>
      <c r="C8" s="20"/>
      <c r="D8" s="21"/>
      <c r="E8" s="22">
        <v>1</v>
      </c>
      <c r="F8" s="22"/>
      <c r="G8" s="22"/>
      <c r="H8" s="22">
        <v>2</v>
      </c>
      <c r="I8" s="22"/>
      <c r="J8" s="22"/>
      <c r="K8" s="22">
        <v>3</v>
      </c>
      <c r="L8" s="23"/>
      <c r="M8" s="24"/>
      <c r="N8" s="25"/>
      <c r="O8" s="26"/>
      <c r="P8" s="25"/>
      <c r="Q8" s="26"/>
      <c r="R8" s="25"/>
      <c r="S8" s="26"/>
      <c r="T8" s="27"/>
    </row>
    <row r="9" spans="2:20" ht="30" customHeight="1" thickTop="1">
      <c r="B9" s="28" t="s">
        <v>20</v>
      </c>
      <c r="C9" s="62" t="s">
        <v>56</v>
      </c>
      <c r="D9" s="88" t="s">
        <v>50</v>
      </c>
      <c r="E9" s="29">
        <v>21</v>
      </c>
      <c r="F9" s="30" t="s">
        <v>28</v>
      </c>
      <c r="G9" s="29">
        <v>5</v>
      </c>
      <c r="H9" s="29">
        <v>21</v>
      </c>
      <c r="I9" s="30" t="s">
        <v>28</v>
      </c>
      <c r="J9" s="29">
        <v>7</v>
      </c>
      <c r="K9" s="29"/>
      <c r="L9" s="30" t="s">
        <v>28</v>
      </c>
      <c r="M9" s="29"/>
      <c r="N9" s="32">
        <f aca="true" t="shared" si="0" ref="N9:N16">E9+H9+K9</f>
        <v>42</v>
      </c>
      <c r="O9" s="33">
        <f aca="true" t="shared" si="1" ref="O9:O16">G9+J9+M9</f>
        <v>12</v>
      </c>
      <c r="P9" s="34">
        <f aca="true" t="shared" si="2" ref="P9:P15">IF(E9&gt;G9,1,0)+IF(H9&gt;J9,1,0)+IF(K9&gt;M9,1,0)</f>
        <v>2</v>
      </c>
      <c r="Q9" s="29">
        <f aca="true" t="shared" si="3" ref="Q9:Q15">IF(E9&lt;G9,1,0)+IF(H9&lt;J9,1,0)+IF(K9&lt;M9,1,0)</f>
        <v>0</v>
      </c>
      <c r="R9" s="52">
        <f>IF(P9=2,1,0)</f>
        <v>1</v>
      </c>
      <c r="S9" s="31">
        <f>IF(Q9=2,1,0)</f>
        <v>0</v>
      </c>
      <c r="T9" s="56"/>
    </row>
    <row r="10" spans="2:20" ht="30" customHeight="1">
      <c r="B10" s="28" t="s">
        <v>21</v>
      </c>
      <c r="C10" s="62" t="s">
        <v>57</v>
      </c>
      <c r="D10" s="62" t="s">
        <v>54</v>
      </c>
      <c r="E10" s="29">
        <v>21</v>
      </c>
      <c r="F10" s="29" t="s">
        <v>28</v>
      </c>
      <c r="G10" s="29">
        <v>14</v>
      </c>
      <c r="H10" s="29">
        <v>21</v>
      </c>
      <c r="I10" s="29" t="s">
        <v>28</v>
      </c>
      <c r="J10" s="29">
        <v>9</v>
      </c>
      <c r="K10" s="29"/>
      <c r="L10" s="29" t="s">
        <v>28</v>
      </c>
      <c r="M10" s="29"/>
      <c r="N10" s="32">
        <f t="shared" si="0"/>
        <v>42</v>
      </c>
      <c r="O10" s="33">
        <f t="shared" si="1"/>
        <v>23</v>
      </c>
      <c r="P10" s="34">
        <f t="shared" si="2"/>
        <v>2</v>
      </c>
      <c r="Q10" s="29">
        <f t="shared" si="3"/>
        <v>0</v>
      </c>
      <c r="R10" s="53">
        <f aca="true" t="shared" si="4" ref="R10:S16">IF(P10=2,1,0)</f>
        <v>1</v>
      </c>
      <c r="S10" s="31">
        <f t="shared" si="4"/>
        <v>0</v>
      </c>
      <c r="T10" s="56"/>
    </row>
    <row r="11" spans="2:20" ht="30" customHeight="1">
      <c r="B11" s="28" t="s">
        <v>22</v>
      </c>
      <c r="C11" s="62" t="s">
        <v>58</v>
      </c>
      <c r="D11" s="62" t="s">
        <v>48</v>
      </c>
      <c r="E11" s="29">
        <v>21</v>
      </c>
      <c r="F11" s="29" t="s">
        <v>28</v>
      </c>
      <c r="G11" s="29">
        <v>8</v>
      </c>
      <c r="H11" s="29">
        <v>21</v>
      </c>
      <c r="I11" s="29" t="s">
        <v>28</v>
      </c>
      <c r="J11" s="29">
        <v>16</v>
      </c>
      <c r="K11" s="29"/>
      <c r="L11" s="29" t="s">
        <v>28</v>
      </c>
      <c r="M11" s="29"/>
      <c r="N11" s="32">
        <f t="shared" si="0"/>
        <v>42</v>
      </c>
      <c r="O11" s="33">
        <f t="shared" si="1"/>
        <v>24</v>
      </c>
      <c r="P11" s="34">
        <f t="shared" si="2"/>
        <v>2</v>
      </c>
      <c r="Q11" s="29">
        <f t="shared" si="3"/>
        <v>0</v>
      </c>
      <c r="R11" s="53">
        <f t="shared" si="4"/>
        <v>1</v>
      </c>
      <c r="S11" s="31">
        <f t="shared" si="4"/>
        <v>0</v>
      </c>
      <c r="T11" s="56"/>
    </row>
    <row r="12" spans="2:20" ht="30" customHeight="1">
      <c r="B12" s="28" t="s">
        <v>29</v>
      </c>
      <c r="C12" s="62" t="s">
        <v>59</v>
      </c>
      <c r="D12" s="62" t="s">
        <v>52</v>
      </c>
      <c r="E12" s="29">
        <v>21</v>
      </c>
      <c r="F12" s="29" t="s">
        <v>28</v>
      </c>
      <c r="G12" s="29">
        <v>13</v>
      </c>
      <c r="H12" s="29">
        <v>18</v>
      </c>
      <c r="I12" s="29" t="s">
        <v>28</v>
      </c>
      <c r="J12" s="29">
        <v>21</v>
      </c>
      <c r="K12" s="29">
        <v>21</v>
      </c>
      <c r="L12" s="29" t="s">
        <v>28</v>
      </c>
      <c r="M12" s="29">
        <v>12</v>
      </c>
      <c r="N12" s="32">
        <f t="shared" si="0"/>
        <v>60</v>
      </c>
      <c r="O12" s="33">
        <f t="shared" si="1"/>
        <v>46</v>
      </c>
      <c r="P12" s="34">
        <f t="shared" si="2"/>
        <v>2</v>
      </c>
      <c r="Q12" s="29">
        <f t="shared" si="3"/>
        <v>1</v>
      </c>
      <c r="R12" s="53">
        <f t="shared" si="4"/>
        <v>1</v>
      </c>
      <c r="S12" s="31">
        <f t="shared" si="4"/>
        <v>0</v>
      </c>
      <c r="T12" s="56"/>
    </row>
    <row r="13" spans="2:20" ht="30" customHeight="1">
      <c r="B13" s="28" t="s">
        <v>23</v>
      </c>
      <c r="C13" s="62" t="s">
        <v>71</v>
      </c>
      <c r="D13" s="62" t="s">
        <v>55</v>
      </c>
      <c r="E13" s="29">
        <v>21</v>
      </c>
      <c r="F13" s="29" t="s">
        <v>28</v>
      </c>
      <c r="G13" s="29">
        <v>15</v>
      </c>
      <c r="H13" s="29">
        <v>21</v>
      </c>
      <c r="I13" s="29" t="s">
        <v>28</v>
      </c>
      <c r="J13" s="29">
        <v>12</v>
      </c>
      <c r="K13" s="29"/>
      <c r="L13" s="29" t="s">
        <v>28</v>
      </c>
      <c r="M13" s="29"/>
      <c r="N13" s="32">
        <f t="shared" si="0"/>
        <v>42</v>
      </c>
      <c r="O13" s="33">
        <f t="shared" si="1"/>
        <v>27</v>
      </c>
      <c r="P13" s="34">
        <f t="shared" si="2"/>
        <v>2</v>
      </c>
      <c r="Q13" s="29">
        <f t="shared" si="3"/>
        <v>0</v>
      </c>
      <c r="R13" s="53">
        <f t="shared" si="4"/>
        <v>1</v>
      </c>
      <c r="S13" s="31">
        <f t="shared" si="4"/>
        <v>0</v>
      </c>
      <c r="T13" s="56"/>
    </row>
    <row r="14" spans="2:20" ht="30" customHeight="1">
      <c r="B14" s="28" t="s">
        <v>24</v>
      </c>
      <c r="C14" s="62" t="s">
        <v>60</v>
      </c>
      <c r="D14" s="62" t="s">
        <v>51</v>
      </c>
      <c r="E14" s="29">
        <v>21</v>
      </c>
      <c r="F14" s="29" t="s">
        <v>28</v>
      </c>
      <c r="G14" s="29">
        <v>0</v>
      </c>
      <c r="H14" s="29">
        <v>21</v>
      </c>
      <c r="I14" s="29" t="s">
        <v>28</v>
      </c>
      <c r="J14" s="29">
        <v>0</v>
      </c>
      <c r="K14" s="29"/>
      <c r="L14" s="29" t="s">
        <v>28</v>
      </c>
      <c r="M14" s="29"/>
      <c r="N14" s="32">
        <f t="shared" si="0"/>
        <v>42</v>
      </c>
      <c r="O14" s="33">
        <f t="shared" si="1"/>
        <v>0</v>
      </c>
      <c r="P14" s="34">
        <f t="shared" si="2"/>
        <v>2</v>
      </c>
      <c r="Q14" s="29">
        <f t="shared" si="3"/>
        <v>0</v>
      </c>
      <c r="R14" s="53">
        <f t="shared" si="4"/>
        <v>1</v>
      </c>
      <c r="S14" s="31">
        <f t="shared" si="4"/>
        <v>0</v>
      </c>
      <c r="T14" s="56"/>
    </row>
    <row r="15" spans="2:20" ht="30" customHeight="1">
      <c r="B15" s="28" t="s">
        <v>25</v>
      </c>
      <c r="C15" s="62" t="s">
        <v>61</v>
      </c>
      <c r="D15" s="62" t="s">
        <v>49</v>
      </c>
      <c r="E15" s="29">
        <v>22</v>
      </c>
      <c r="F15" s="29" t="s">
        <v>28</v>
      </c>
      <c r="G15" s="29">
        <v>20</v>
      </c>
      <c r="H15" s="29">
        <v>21</v>
      </c>
      <c r="I15" s="29" t="s">
        <v>28</v>
      </c>
      <c r="J15" s="29">
        <v>8</v>
      </c>
      <c r="K15" s="29"/>
      <c r="L15" s="29" t="s">
        <v>28</v>
      </c>
      <c r="M15" s="29"/>
      <c r="N15" s="32">
        <f t="shared" si="0"/>
        <v>43</v>
      </c>
      <c r="O15" s="33">
        <f t="shared" si="1"/>
        <v>28</v>
      </c>
      <c r="P15" s="34">
        <f t="shared" si="2"/>
        <v>2</v>
      </c>
      <c r="Q15" s="29">
        <f t="shared" si="3"/>
        <v>0</v>
      </c>
      <c r="R15" s="53">
        <f t="shared" si="4"/>
        <v>1</v>
      </c>
      <c r="S15" s="31">
        <f t="shared" si="4"/>
        <v>0</v>
      </c>
      <c r="T15" s="56"/>
    </row>
    <row r="16" spans="2:20" ht="30" customHeight="1" thickBot="1">
      <c r="B16" s="35" t="s">
        <v>30</v>
      </c>
      <c r="C16" s="63" t="s">
        <v>62</v>
      </c>
      <c r="D16" s="63" t="s">
        <v>53</v>
      </c>
      <c r="E16" s="36">
        <v>21</v>
      </c>
      <c r="F16" s="37" t="s">
        <v>28</v>
      </c>
      <c r="G16" s="36">
        <v>17</v>
      </c>
      <c r="H16" s="36">
        <v>21</v>
      </c>
      <c r="I16" s="37" t="s">
        <v>28</v>
      </c>
      <c r="J16" s="36">
        <v>13</v>
      </c>
      <c r="K16" s="36"/>
      <c r="L16" s="37" t="s">
        <v>28</v>
      </c>
      <c r="M16" s="36"/>
      <c r="N16" s="32">
        <f t="shared" si="0"/>
        <v>42</v>
      </c>
      <c r="O16" s="33">
        <f t="shared" si="1"/>
        <v>30</v>
      </c>
      <c r="P16" s="34">
        <f>IF(E16&gt;G16,1,0)+IF(H16&gt;J16,1,0)+IF(K16&gt;M16,1,0)</f>
        <v>2</v>
      </c>
      <c r="Q16" s="29">
        <f>IF(E16&lt;G16,1,0)+IF(H16&lt;J16,1,0)+IF(K16&lt;M16,1,0)</f>
        <v>0</v>
      </c>
      <c r="R16" s="54">
        <f t="shared" si="4"/>
        <v>1</v>
      </c>
      <c r="S16" s="31">
        <f t="shared" si="4"/>
        <v>0</v>
      </c>
      <c r="T16" s="57"/>
    </row>
    <row r="17" spans="2:20" ht="34.5" customHeight="1" thickBot="1">
      <c r="B17" s="38" t="s">
        <v>10</v>
      </c>
      <c r="C17" s="86" t="str">
        <f>IF(R17&gt;S17,D4,IF(S17&gt;R17,D5,"remíza"))</f>
        <v>BK Deltacar Benátky n/J "B"</v>
      </c>
      <c r="D17" s="86"/>
      <c r="E17" s="86"/>
      <c r="F17" s="86"/>
      <c r="G17" s="86"/>
      <c r="H17" s="86"/>
      <c r="I17" s="86"/>
      <c r="J17" s="86"/>
      <c r="K17" s="86"/>
      <c r="L17" s="86"/>
      <c r="M17" s="87"/>
      <c r="N17" s="39">
        <f aca="true" t="shared" si="5" ref="N17:S17">SUM(N9:N16)</f>
        <v>355</v>
      </c>
      <c r="O17" s="40">
        <f t="shared" si="5"/>
        <v>190</v>
      </c>
      <c r="P17" s="39">
        <f t="shared" si="5"/>
        <v>16</v>
      </c>
      <c r="Q17" s="41">
        <f t="shared" si="5"/>
        <v>1</v>
      </c>
      <c r="R17" s="39">
        <f t="shared" si="5"/>
        <v>8</v>
      </c>
      <c r="S17" s="40">
        <f t="shared" si="5"/>
        <v>0</v>
      </c>
      <c r="T17" s="58"/>
    </row>
    <row r="18" spans="2:20" ht="15">
      <c r="B18" s="50" t="s">
        <v>26</v>
      </c>
      <c r="C18" s="42"/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 t="s">
        <v>11</v>
      </c>
    </row>
    <row r="19" spans="2:20" ht="12">
      <c r="B19" s="45" t="s">
        <v>12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0" ht="19.5" customHeight="1">
      <c r="B21" s="46" t="s">
        <v>13</v>
      </c>
      <c r="C21" s="59" t="s">
        <v>31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2:20" ht="19.5" customHeight="1">
      <c r="B22" s="47"/>
      <c r="C22" s="59" t="s">
        <v>31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1" ht="12">
      <c r="B24" s="48" t="s">
        <v>14</v>
      </c>
      <c r="C24" s="59" t="s">
        <v>74</v>
      </c>
      <c r="D24" s="49"/>
      <c r="E24" s="48" t="s">
        <v>15</v>
      </c>
      <c r="F24" s="48"/>
      <c r="G24" s="48"/>
      <c r="H24" s="49"/>
      <c r="I24" s="49"/>
      <c r="J24" s="49"/>
      <c r="K24" s="49"/>
      <c r="L24" s="89" t="s">
        <v>50</v>
      </c>
      <c r="M24" s="49"/>
      <c r="N24" s="49"/>
      <c r="O24" s="49"/>
      <c r="P24" s="49"/>
      <c r="Q24" s="49"/>
      <c r="R24" s="49"/>
      <c r="S24" s="49"/>
      <c r="T24" s="49"/>
      <c r="U24" s="2"/>
    </row>
    <row r="25" spans="2:21" ht="12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12">
    <mergeCell ref="D6:P6"/>
    <mergeCell ref="E7:M7"/>
    <mergeCell ref="N7:O7"/>
    <mergeCell ref="P7:Q7"/>
    <mergeCell ref="R7:S7"/>
    <mergeCell ref="C17:M17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  <headerFooter alignWithMargins="0">
    <oddFooter>&amp;L&amp;"Tahoma,Kurzíva"&amp;8&amp;D&amp;R&amp;"Tahoma,Tučné"Český badmintonový svaz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tabSelected="1" zoomScalePageLayoutView="0" workbookViewId="0" topLeftCell="A12">
      <selection activeCell="L25" sqref="L25"/>
    </sheetView>
  </sheetViews>
  <sheetFormatPr defaultColWidth="9.125" defaultRowHeight="12.75"/>
  <cols>
    <col min="1" max="1" width="1.492187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5.5" thickBot="1">
      <c r="B2" s="64" t="s">
        <v>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2:20" ht="19.5" customHeight="1" thickBot="1">
      <c r="B3" s="5" t="s">
        <v>1</v>
      </c>
      <c r="C3" s="6"/>
      <c r="D3" s="65" t="s">
        <v>32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7"/>
    </row>
    <row r="4" spans="2:20" ht="19.5" customHeight="1" thickBot="1" thickTop="1">
      <c r="B4" s="7" t="s">
        <v>3</v>
      </c>
      <c r="C4" s="8"/>
      <c r="D4" s="73" t="s">
        <v>36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5"/>
      <c r="Q4" s="71" t="s">
        <v>16</v>
      </c>
      <c r="R4" s="72"/>
      <c r="S4" s="10"/>
      <c r="T4" s="60">
        <v>43541</v>
      </c>
    </row>
    <row r="5" spans="2:20" ht="19.5" customHeight="1" thickTop="1">
      <c r="B5" s="7" t="s">
        <v>4</v>
      </c>
      <c r="C5" s="11"/>
      <c r="D5" s="68" t="s">
        <v>33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70"/>
      <c r="Q5" s="76" t="s">
        <v>2</v>
      </c>
      <c r="R5" s="77"/>
      <c r="S5" s="9"/>
      <c r="T5" s="61" t="s">
        <v>38</v>
      </c>
    </row>
    <row r="6" spans="2:20" ht="19.5" customHeight="1" thickBot="1">
      <c r="B6" s="12" t="s">
        <v>5</v>
      </c>
      <c r="C6" s="13"/>
      <c r="D6" s="78" t="s">
        <v>37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80"/>
      <c r="Q6" s="14"/>
      <c r="R6" s="15"/>
      <c r="S6" s="51"/>
      <c r="T6" s="16" t="s">
        <v>27</v>
      </c>
    </row>
    <row r="7" spans="2:20" ht="24.75" customHeight="1">
      <c r="B7" s="17"/>
      <c r="C7" s="18" t="s">
        <v>6</v>
      </c>
      <c r="D7" s="18" t="s">
        <v>7</v>
      </c>
      <c r="E7" s="81" t="s">
        <v>8</v>
      </c>
      <c r="F7" s="82"/>
      <c r="G7" s="82"/>
      <c r="H7" s="82"/>
      <c r="I7" s="82"/>
      <c r="J7" s="82"/>
      <c r="K7" s="82"/>
      <c r="L7" s="82"/>
      <c r="M7" s="83"/>
      <c r="N7" s="84" t="s">
        <v>17</v>
      </c>
      <c r="O7" s="85"/>
      <c r="P7" s="84" t="s">
        <v>18</v>
      </c>
      <c r="Q7" s="85"/>
      <c r="R7" s="84" t="s">
        <v>19</v>
      </c>
      <c r="S7" s="85"/>
      <c r="T7" s="55" t="s">
        <v>9</v>
      </c>
    </row>
    <row r="8" spans="2:20" ht="9.75" customHeight="1" thickBot="1">
      <c r="B8" s="19"/>
      <c r="C8" s="20"/>
      <c r="D8" s="21"/>
      <c r="E8" s="22">
        <v>1</v>
      </c>
      <c r="F8" s="22"/>
      <c r="G8" s="22"/>
      <c r="H8" s="22">
        <v>2</v>
      </c>
      <c r="I8" s="22"/>
      <c r="J8" s="22"/>
      <c r="K8" s="22">
        <v>3</v>
      </c>
      <c r="L8" s="23"/>
      <c r="M8" s="24"/>
      <c r="N8" s="25"/>
      <c r="O8" s="26"/>
      <c r="P8" s="25"/>
      <c r="Q8" s="26"/>
      <c r="R8" s="25"/>
      <c r="S8" s="26"/>
      <c r="T8" s="27"/>
    </row>
    <row r="9" spans="2:20" ht="30" customHeight="1" thickTop="1">
      <c r="B9" s="28" t="s">
        <v>20</v>
      </c>
      <c r="C9" s="62" t="s">
        <v>63</v>
      </c>
      <c r="D9" s="88" t="s">
        <v>50</v>
      </c>
      <c r="E9" s="29">
        <v>14</v>
      </c>
      <c r="F9" s="30" t="s">
        <v>28</v>
      </c>
      <c r="G9" s="29">
        <v>21</v>
      </c>
      <c r="H9" s="29">
        <v>21</v>
      </c>
      <c r="I9" s="30" t="s">
        <v>28</v>
      </c>
      <c r="J9" s="29">
        <v>8</v>
      </c>
      <c r="K9" s="29">
        <v>21</v>
      </c>
      <c r="L9" s="30" t="s">
        <v>28</v>
      </c>
      <c r="M9" s="29">
        <v>10</v>
      </c>
      <c r="N9" s="32">
        <f>E9+H9+K9</f>
        <v>56</v>
      </c>
      <c r="O9" s="33">
        <f>G9+J9+M9</f>
        <v>39</v>
      </c>
      <c r="P9" s="34">
        <f>IF(E9&gt;G9,1,0)+IF(H9&gt;J9,1,0)+IF(K9&gt;M9,1,0)</f>
        <v>2</v>
      </c>
      <c r="Q9" s="29">
        <f>IF(E9&lt;G9,1,0)+IF(H9&lt;J9,1,0)+IF(K9&lt;M9,1,0)</f>
        <v>1</v>
      </c>
      <c r="R9" s="53">
        <f>IF(P9=2,1,0)</f>
        <v>1</v>
      </c>
      <c r="S9" s="31">
        <f>IF(Q9=2,1,0)</f>
        <v>0</v>
      </c>
      <c r="T9" s="56"/>
    </row>
    <row r="10" spans="2:20" ht="30" customHeight="1">
      <c r="B10" s="28" t="s">
        <v>21</v>
      </c>
      <c r="C10" s="62" t="s">
        <v>64</v>
      </c>
      <c r="D10" s="62" t="s">
        <v>54</v>
      </c>
      <c r="E10" s="29">
        <v>21</v>
      </c>
      <c r="F10" s="29" t="s">
        <v>28</v>
      </c>
      <c r="G10" s="29">
        <v>11</v>
      </c>
      <c r="H10" s="29">
        <v>13</v>
      </c>
      <c r="I10" s="29" t="s">
        <v>28</v>
      </c>
      <c r="J10" s="29">
        <v>21</v>
      </c>
      <c r="K10" s="29">
        <v>21</v>
      </c>
      <c r="L10" s="29" t="s">
        <v>28</v>
      </c>
      <c r="M10" s="29">
        <v>19</v>
      </c>
      <c r="N10" s="32">
        <f aca="true" t="shared" si="0" ref="N9:N16">E10+H10+K10</f>
        <v>55</v>
      </c>
      <c r="O10" s="33">
        <f aca="true" t="shared" si="1" ref="O9:O16">G10+J10+M10</f>
        <v>51</v>
      </c>
      <c r="P10" s="34">
        <f aca="true" t="shared" si="2" ref="P9:P15">IF(E10&gt;G10,1,0)+IF(H10&gt;J10,1,0)+IF(K10&gt;M10,1,0)</f>
        <v>2</v>
      </c>
      <c r="Q10" s="29">
        <f aca="true" t="shared" si="3" ref="Q9:Q15">IF(E10&lt;G10,1,0)+IF(H10&lt;J10,1,0)+IF(K10&lt;M10,1,0)</f>
        <v>1</v>
      </c>
      <c r="R10" s="53">
        <f aca="true" t="shared" si="4" ref="R10:S16">IF(P10=2,1,0)</f>
        <v>1</v>
      </c>
      <c r="S10" s="31">
        <f t="shared" si="4"/>
        <v>0</v>
      </c>
      <c r="T10" s="56"/>
    </row>
    <row r="11" spans="2:20" ht="30" customHeight="1">
      <c r="B11" s="28" t="s">
        <v>22</v>
      </c>
      <c r="C11" s="62" t="s">
        <v>65</v>
      </c>
      <c r="D11" s="62" t="s">
        <v>48</v>
      </c>
      <c r="E11" s="29">
        <v>21</v>
      </c>
      <c r="F11" s="29" t="s">
        <v>28</v>
      </c>
      <c r="G11" s="29">
        <v>23</v>
      </c>
      <c r="H11" s="29">
        <v>17</v>
      </c>
      <c r="I11" s="29" t="s">
        <v>28</v>
      </c>
      <c r="J11" s="29">
        <v>21</v>
      </c>
      <c r="K11" s="29"/>
      <c r="L11" s="29" t="s">
        <v>28</v>
      </c>
      <c r="M11" s="29"/>
      <c r="N11" s="32">
        <f t="shared" si="0"/>
        <v>38</v>
      </c>
      <c r="O11" s="33">
        <f t="shared" si="1"/>
        <v>44</v>
      </c>
      <c r="P11" s="34">
        <f t="shared" si="2"/>
        <v>0</v>
      </c>
      <c r="Q11" s="29">
        <f t="shared" si="3"/>
        <v>2</v>
      </c>
      <c r="R11" s="53">
        <f t="shared" si="4"/>
        <v>0</v>
      </c>
      <c r="S11" s="31">
        <f t="shared" si="4"/>
        <v>1</v>
      </c>
      <c r="T11" s="56"/>
    </row>
    <row r="12" spans="2:20" ht="30" customHeight="1">
      <c r="B12" s="28" t="s">
        <v>29</v>
      </c>
      <c r="C12" s="62" t="s">
        <v>66</v>
      </c>
      <c r="D12" s="62" t="s">
        <v>52</v>
      </c>
      <c r="E12" s="29">
        <v>19</v>
      </c>
      <c r="F12" s="29" t="s">
        <v>28</v>
      </c>
      <c r="G12" s="29">
        <v>21</v>
      </c>
      <c r="H12" s="29">
        <v>21</v>
      </c>
      <c r="I12" s="29" t="s">
        <v>28</v>
      </c>
      <c r="J12" s="29">
        <v>17</v>
      </c>
      <c r="K12" s="29">
        <v>21</v>
      </c>
      <c r="L12" s="29" t="s">
        <v>28</v>
      </c>
      <c r="M12" s="29">
        <v>15</v>
      </c>
      <c r="N12" s="32">
        <f t="shared" si="0"/>
        <v>61</v>
      </c>
      <c r="O12" s="33">
        <f t="shared" si="1"/>
        <v>53</v>
      </c>
      <c r="P12" s="34">
        <f t="shared" si="2"/>
        <v>2</v>
      </c>
      <c r="Q12" s="29">
        <f t="shared" si="3"/>
        <v>1</v>
      </c>
      <c r="R12" s="53">
        <f t="shared" si="4"/>
        <v>1</v>
      </c>
      <c r="S12" s="31">
        <f t="shared" si="4"/>
        <v>0</v>
      </c>
      <c r="T12" s="56"/>
    </row>
    <row r="13" spans="2:20" ht="30" customHeight="1">
      <c r="B13" s="28" t="s">
        <v>23</v>
      </c>
      <c r="C13" s="62" t="s">
        <v>84</v>
      </c>
      <c r="D13" s="62" t="s">
        <v>72</v>
      </c>
      <c r="E13" s="29">
        <v>21</v>
      </c>
      <c r="F13" s="29" t="s">
        <v>28</v>
      </c>
      <c r="G13" s="29">
        <v>10</v>
      </c>
      <c r="H13" s="29">
        <v>12</v>
      </c>
      <c r="I13" s="29" t="s">
        <v>28</v>
      </c>
      <c r="J13" s="29">
        <v>21</v>
      </c>
      <c r="K13" s="29">
        <v>20</v>
      </c>
      <c r="L13" s="29" t="s">
        <v>28</v>
      </c>
      <c r="M13" s="29">
        <v>22</v>
      </c>
      <c r="N13" s="32">
        <f t="shared" si="0"/>
        <v>53</v>
      </c>
      <c r="O13" s="33">
        <f t="shared" si="1"/>
        <v>53</v>
      </c>
      <c r="P13" s="34">
        <f t="shared" si="2"/>
        <v>1</v>
      </c>
      <c r="Q13" s="29">
        <f t="shared" si="3"/>
        <v>2</v>
      </c>
      <c r="R13" s="53">
        <f t="shared" si="4"/>
        <v>0</v>
      </c>
      <c r="S13" s="31">
        <f t="shared" si="4"/>
        <v>1</v>
      </c>
      <c r="T13" s="56"/>
    </row>
    <row r="14" spans="2:20" ht="30" customHeight="1">
      <c r="B14" s="28" t="s">
        <v>24</v>
      </c>
      <c r="C14" s="62" t="s">
        <v>68</v>
      </c>
      <c r="D14" s="62" t="s">
        <v>73</v>
      </c>
      <c r="E14" s="29">
        <v>21</v>
      </c>
      <c r="F14" s="29" t="s">
        <v>28</v>
      </c>
      <c r="G14" s="29">
        <v>13</v>
      </c>
      <c r="H14" s="29">
        <v>21</v>
      </c>
      <c r="I14" s="29" t="s">
        <v>28</v>
      </c>
      <c r="J14" s="29">
        <v>11</v>
      </c>
      <c r="K14" s="29"/>
      <c r="L14" s="29" t="s">
        <v>28</v>
      </c>
      <c r="M14" s="29"/>
      <c r="N14" s="32">
        <f t="shared" si="0"/>
        <v>42</v>
      </c>
      <c r="O14" s="33">
        <f t="shared" si="1"/>
        <v>24</v>
      </c>
      <c r="P14" s="34">
        <f t="shared" si="2"/>
        <v>2</v>
      </c>
      <c r="Q14" s="29">
        <f t="shared" si="3"/>
        <v>0</v>
      </c>
      <c r="R14" s="53">
        <f t="shared" si="4"/>
        <v>1</v>
      </c>
      <c r="S14" s="31">
        <f t="shared" si="4"/>
        <v>0</v>
      </c>
      <c r="T14" s="56"/>
    </row>
    <row r="15" spans="2:20" ht="30" customHeight="1">
      <c r="B15" s="28" t="s">
        <v>25</v>
      </c>
      <c r="C15" s="62" t="s">
        <v>69</v>
      </c>
      <c r="D15" s="62" t="s">
        <v>86</v>
      </c>
      <c r="E15" s="29">
        <v>18</v>
      </c>
      <c r="F15" s="29" t="s">
        <v>28</v>
      </c>
      <c r="G15" s="29">
        <v>21</v>
      </c>
      <c r="H15" s="29">
        <v>21</v>
      </c>
      <c r="I15" s="29" t="s">
        <v>28</v>
      </c>
      <c r="J15" s="29">
        <v>15</v>
      </c>
      <c r="K15" s="29">
        <v>16</v>
      </c>
      <c r="L15" s="29" t="s">
        <v>28</v>
      </c>
      <c r="M15" s="29">
        <v>21</v>
      </c>
      <c r="N15" s="32">
        <f t="shared" si="0"/>
        <v>55</v>
      </c>
      <c r="O15" s="33">
        <f t="shared" si="1"/>
        <v>57</v>
      </c>
      <c r="P15" s="34">
        <f t="shared" si="2"/>
        <v>1</v>
      </c>
      <c r="Q15" s="29">
        <f t="shared" si="3"/>
        <v>2</v>
      </c>
      <c r="R15" s="53">
        <f t="shared" si="4"/>
        <v>0</v>
      </c>
      <c r="S15" s="31">
        <f t="shared" si="4"/>
        <v>1</v>
      </c>
      <c r="T15" s="56"/>
    </row>
    <row r="16" spans="2:20" ht="30" customHeight="1" thickBot="1">
      <c r="B16" s="35" t="s">
        <v>30</v>
      </c>
      <c r="C16" s="63" t="s">
        <v>70</v>
      </c>
      <c r="D16" s="63" t="s">
        <v>85</v>
      </c>
      <c r="E16" s="36">
        <v>21</v>
      </c>
      <c r="F16" s="37" t="s">
        <v>28</v>
      </c>
      <c r="G16" s="36">
        <v>16</v>
      </c>
      <c r="H16" s="36">
        <v>21</v>
      </c>
      <c r="I16" s="37" t="s">
        <v>28</v>
      </c>
      <c r="J16" s="36">
        <v>7</v>
      </c>
      <c r="K16" s="36"/>
      <c r="L16" s="37" t="s">
        <v>28</v>
      </c>
      <c r="M16" s="36"/>
      <c r="N16" s="32">
        <f t="shared" si="0"/>
        <v>42</v>
      </c>
      <c r="O16" s="33">
        <f t="shared" si="1"/>
        <v>23</v>
      </c>
      <c r="P16" s="34">
        <f>IF(E16&gt;G16,1,0)+IF(H16&gt;J16,1,0)+IF(K16&gt;M16,1,0)</f>
        <v>2</v>
      </c>
      <c r="Q16" s="29">
        <f>IF(E16&lt;G16,1,0)+IF(H16&lt;J16,1,0)+IF(K16&lt;M16,1,0)</f>
        <v>0</v>
      </c>
      <c r="R16" s="54">
        <f t="shared" si="4"/>
        <v>1</v>
      </c>
      <c r="S16" s="31">
        <f t="shared" si="4"/>
        <v>0</v>
      </c>
      <c r="T16" s="57"/>
    </row>
    <row r="17" spans="2:20" ht="34.5" customHeight="1" thickBot="1">
      <c r="B17" s="38" t="s">
        <v>10</v>
      </c>
      <c r="C17" s="86" t="str">
        <f>IF(R17&gt;S17,D4,IF(S17&gt;R17,D5,"remíza"))</f>
        <v>BK Králův Dvůr "B"</v>
      </c>
      <c r="D17" s="86"/>
      <c r="E17" s="86"/>
      <c r="F17" s="86"/>
      <c r="G17" s="86"/>
      <c r="H17" s="86"/>
      <c r="I17" s="86"/>
      <c r="J17" s="86"/>
      <c r="K17" s="86"/>
      <c r="L17" s="86"/>
      <c r="M17" s="87"/>
      <c r="N17" s="39">
        <f aca="true" t="shared" si="5" ref="N17:S17">SUM(N9:N16)</f>
        <v>402</v>
      </c>
      <c r="O17" s="40">
        <f t="shared" si="5"/>
        <v>344</v>
      </c>
      <c r="P17" s="39">
        <f t="shared" si="5"/>
        <v>12</v>
      </c>
      <c r="Q17" s="41">
        <f t="shared" si="5"/>
        <v>9</v>
      </c>
      <c r="R17" s="39">
        <f t="shared" si="5"/>
        <v>5</v>
      </c>
      <c r="S17" s="40">
        <f t="shared" si="5"/>
        <v>3</v>
      </c>
      <c r="T17" s="58"/>
    </row>
    <row r="18" spans="2:20" ht="15">
      <c r="B18" s="50" t="s">
        <v>26</v>
      </c>
      <c r="C18" s="42"/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 t="s">
        <v>11</v>
      </c>
    </row>
    <row r="19" spans="2:20" ht="12">
      <c r="B19" s="45" t="s">
        <v>12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0" ht="19.5" customHeight="1">
      <c r="B21" s="46" t="s">
        <v>13</v>
      </c>
      <c r="C21" s="59" t="s">
        <v>31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2:20" ht="19.5" customHeight="1">
      <c r="B22" s="47"/>
      <c r="C22" s="59" t="s">
        <v>31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1" ht="12">
      <c r="B24" s="48" t="s">
        <v>14</v>
      </c>
      <c r="C24" s="59" t="s">
        <v>54</v>
      </c>
      <c r="D24" s="49"/>
      <c r="E24" s="48" t="s">
        <v>15</v>
      </c>
      <c r="F24" s="48"/>
      <c r="G24" s="48"/>
      <c r="H24" s="49"/>
      <c r="I24" s="49"/>
      <c r="J24" s="49"/>
      <c r="K24" s="49"/>
      <c r="L24" s="89" t="s">
        <v>50</v>
      </c>
      <c r="M24" s="49"/>
      <c r="N24" s="49"/>
      <c r="O24" s="49"/>
      <c r="P24" s="49"/>
      <c r="Q24" s="49"/>
      <c r="R24" s="49"/>
      <c r="S24" s="49"/>
      <c r="T24" s="49"/>
      <c r="U24" s="2"/>
    </row>
    <row r="25" spans="2:21" ht="12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12">
    <mergeCell ref="C17:M17"/>
    <mergeCell ref="D3:T3"/>
    <mergeCell ref="D4:P4"/>
    <mergeCell ref="D6:P6"/>
    <mergeCell ref="D5:P5"/>
    <mergeCell ref="Q4:R4"/>
    <mergeCell ref="Q5:R5"/>
    <mergeCell ref="B2:T2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  <headerFooter alignWithMargins="0">
    <oddFooter>&amp;L&amp;"Tahoma,Kurzíva"&amp;8&amp;D&amp;R&amp;"Tahoma,Tučné"Český badmintonový svaz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PageLayoutView="0" workbookViewId="0" topLeftCell="A12">
      <selection activeCell="L25" sqref="L25"/>
    </sheetView>
  </sheetViews>
  <sheetFormatPr defaultColWidth="9.125" defaultRowHeight="12.75"/>
  <cols>
    <col min="1" max="1" width="1.492187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5.5" thickBot="1">
      <c r="B2" s="64" t="s">
        <v>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2:20" ht="19.5" customHeight="1" thickBot="1">
      <c r="B3" s="5" t="s">
        <v>1</v>
      </c>
      <c r="C3" s="6"/>
      <c r="D3" s="65" t="s">
        <v>32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7"/>
    </row>
    <row r="4" spans="2:20" ht="19.5" customHeight="1" thickBot="1" thickTop="1">
      <c r="B4" s="7" t="s">
        <v>3</v>
      </c>
      <c r="C4" s="8"/>
      <c r="D4" s="68" t="s">
        <v>35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70"/>
      <c r="Q4" s="71" t="s">
        <v>16</v>
      </c>
      <c r="R4" s="72"/>
      <c r="S4" s="10"/>
      <c r="T4" s="60">
        <v>43541</v>
      </c>
    </row>
    <row r="5" spans="2:20" ht="19.5" customHeight="1" thickTop="1">
      <c r="B5" s="7" t="s">
        <v>4</v>
      </c>
      <c r="C5" s="11"/>
      <c r="D5" s="68" t="s">
        <v>34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70"/>
      <c r="Q5" s="76" t="s">
        <v>2</v>
      </c>
      <c r="R5" s="77"/>
      <c r="S5" s="9"/>
      <c r="T5" s="61" t="s">
        <v>38</v>
      </c>
    </row>
    <row r="6" spans="2:20" ht="19.5" customHeight="1" thickBot="1">
      <c r="B6" s="12" t="s">
        <v>5</v>
      </c>
      <c r="C6" s="13"/>
      <c r="D6" s="78" t="s">
        <v>37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80"/>
      <c r="Q6" s="14"/>
      <c r="R6" s="15"/>
      <c r="S6" s="51"/>
      <c r="T6" s="16" t="s">
        <v>27</v>
      </c>
    </row>
    <row r="7" spans="2:20" ht="24.75" customHeight="1">
      <c r="B7" s="17"/>
      <c r="C7" s="18" t="s">
        <v>6</v>
      </c>
      <c r="D7" s="18" t="s">
        <v>7</v>
      </c>
      <c r="E7" s="81" t="s">
        <v>8</v>
      </c>
      <c r="F7" s="82"/>
      <c r="G7" s="82"/>
      <c r="H7" s="82"/>
      <c r="I7" s="82"/>
      <c r="J7" s="82"/>
      <c r="K7" s="82"/>
      <c r="L7" s="82"/>
      <c r="M7" s="83"/>
      <c r="N7" s="84" t="s">
        <v>17</v>
      </c>
      <c r="O7" s="85"/>
      <c r="P7" s="84" t="s">
        <v>18</v>
      </c>
      <c r="Q7" s="85"/>
      <c r="R7" s="84" t="s">
        <v>19</v>
      </c>
      <c r="S7" s="85"/>
      <c r="T7" s="55" t="s">
        <v>9</v>
      </c>
    </row>
    <row r="8" spans="2:20" ht="9.75" customHeight="1" thickBot="1">
      <c r="B8" s="19"/>
      <c r="C8" s="20"/>
      <c r="D8" s="21"/>
      <c r="E8" s="22">
        <v>1</v>
      </c>
      <c r="F8" s="22"/>
      <c r="G8" s="22"/>
      <c r="H8" s="22">
        <v>2</v>
      </c>
      <c r="I8" s="22"/>
      <c r="J8" s="22"/>
      <c r="K8" s="22">
        <v>3</v>
      </c>
      <c r="L8" s="23"/>
      <c r="M8" s="24"/>
      <c r="N8" s="25"/>
      <c r="O8" s="26"/>
      <c r="P8" s="25"/>
      <c r="Q8" s="26"/>
      <c r="R8" s="25"/>
      <c r="S8" s="26"/>
      <c r="T8" s="27"/>
    </row>
    <row r="9" spans="2:20" ht="30" customHeight="1" thickTop="1">
      <c r="B9" s="28" t="s">
        <v>20</v>
      </c>
      <c r="C9" s="62" t="s">
        <v>76</v>
      </c>
      <c r="D9" s="88" t="s">
        <v>56</v>
      </c>
      <c r="E9" s="29">
        <v>22</v>
      </c>
      <c r="F9" s="30" t="s">
        <v>28</v>
      </c>
      <c r="G9" s="29">
        <v>20</v>
      </c>
      <c r="H9" s="29">
        <v>15</v>
      </c>
      <c r="I9" s="30" t="s">
        <v>28</v>
      </c>
      <c r="J9" s="29">
        <v>21</v>
      </c>
      <c r="K9" s="29">
        <v>19</v>
      </c>
      <c r="L9" s="30" t="s">
        <v>28</v>
      </c>
      <c r="M9" s="29">
        <v>21</v>
      </c>
      <c r="N9" s="32">
        <f aca="true" t="shared" si="0" ref="N9:N16">E9+H9+K9</f>
        <v>56</v>
      </c>
      <c r="O9" s="33">
        <f aca="true" t="shared" si="1" ref="O9:O16">G9+J9+M9</f>
        <v>62</v>
      </c>
      <c r="P9" s="34">
        <f aca="true" t="shared" si="2" ref="P9:P15">IF(E9&gt;G9,1,0)+IF(H9&gt;J9,1,0)+IF(K9&gt;M9,1,0)</f>
        <v>1</v>
      </c>
      <c r="Q9" s="29">
        <f aca="true" t="shared" si="3" ref="Q9:Q15">IF(E9&lt;G9,1,0)+IF(H9&lt;J9,1,0)+IF(K9&lt;M9,1,0)</f>
        <v>2</v>
      </c>
      <c r="R9" s="52">
        <f>IF(P9=2,1,0)</f>
        <v>0</v>
      </c>
      <c r="S9" s="31">
        <f>IF(Q9=2,1,0)</f>
        <v>1</v>
      </c>
      <c r="T9" s="56"/>
    </row>
    <row r="10" spans="2:20" ht="30" customHeight="1">
      <c r="B10" s="28" t="s">
        <v>21</v>
      </c>
      <c r="C10" s="62" t="s">
        <v>39</v>
      </c>
      <c r="D10" s="62" t="s">
        <v>77</v>
      </c>
      <c r="E10" s="29">
        <v>21</v>
      </c>
      <c r="F10" s="29" t="s">
        <v>28</v>
      </c>
      <c r="G10" s="29">
        <v>19</v>
      </c>
      <c r="H10" s="29">
        <v>18</v>
      </c>
      <c r="I10" s="29" t="s">
        <v>28</v>
      </c>
      <c r="J10" s="29">
        <v>21</v>
      </c>
      <c r="K10" s="29">
        <v>14</v>
      </c>
      <c r="L10" s="29" t="s">
        <v>28</v>
      </c>
      <c r="M10" s="29">
        <v>21</v>
      </c>
      <c r="N10" s="32">
        <f t="shared" si="0"/>
        <v>53</v>
      </c>
      <c r="O10" s="33">
        <f t="shared" si="1"/>
        <v>61</v>
      </c>
      <c r="P10" s="34">
        <f t="shared" si="2"/>
        <v>1</v>
      </c>
      <c r="Q10" s="29">
        <f t="shared" si="3"/>
        <v>2</v>
      </c>
      <c r="R10" s="53">
        <f aca="true" t="shared" si="4" ref="R10:S16">IF(P10=2,1,0)</f>
        <v>0</v>
      </c>
      <c r="S10" s="31">
        <f t="shared" si="4"/>
        <v>1</v>
      </c>
      <c r="T10" s="56"/>
    </row>
    <row r="11" spans="2:20" ht="30" customHeight="1">
      <c r="B11" s="28" t="s">
        <v>22</v>
      </c>
      <c r="C11" s="62" t="s">
        <v>41</v>
      </c>
      <c r="D11" s="62" t="s">
        <v>78</v>
      </c>
      <c r="E11" s="29">
        <v>21</v>
      </c>
      <c r="F11" s="29" t="s">
        <v>28</v>
      </c>
      <c r="G11" s="29">
        <v>15</v>
      </c>
      <c r="H11" s="29">
        <v>14</v>
      </c>
      <c r="I11" s="29" t="s">
        <v>28</v>
      </c>
      <c r="J11" s="29">
        <v>21</v>
      </c>
      <c r="K11" s="29">
        <v>21</v>
      </c>
      <c r="L11" s="29" t="s">
        <v>28</v>
      </c>
      <c r="M11" s="29">
        <v>19</v>
      </c>
      <c r="N11" s="32">
        <f t="shared" si="0"/>
        <v>56</v>
      </c>
      <c r="O11" s="33">
        <f t="shared" si="1"/>
        <v>55</v>
      </c>
      <c r="P11" s="34">
        <f t="shared" si="2"/>
        <v>2</v>
      </c>
      <c r="Q11" s="29">
        <f t="shared" si="3"/>
        <v>1</v>
      </c>
      <c r="R11" s="53">
        <f t="shared" si="4"/>
        <v>1</v>
      </c>
      <c r="S11" s="31">
        <f t="shared" si="4"/>
        <v>0</v>
      </c>
      <c r="T11" s="56"/>
    </row>
    <row r="12" spans="2:20" ht="30" customHeight="1">
      <c r="B12" s="28" t="s">
        <v>29</v>
      </c>
      <c r="C12" s="62" t="s">
        <v>42</v>
      </c>
      <c r="D12" s="62" t="s">
        <v>59</v>
      </c>
      <c r="E12" s="29">
        <v>14</v>
      </c>
      <c r="F12" s="29" t="s">
        <v>28</v>
      </c>
      <c r="G12" s="29">
        <v>21</v>
      </c>
      <c r="H12" s="29">
        <v>11</v>
      </c>
      <c r="I12" s="29" t="s">
        <v>28</v>
      </c>
      <c r="J12" s="29">
        <v>21</v>
      </c>
      <c r="K12" s="29"/>
      <c r="L12" s="29" t="s">
        <v>28</v>
      </c>
      <c r="M12" s="29"/>
      <c r="N12" s="32">
        <f t="shared" si="0"/>
        <v>25</v>
      </c>
      <c r="O12" s="33">
        <f t="shared" si="1"/>
        <v>42</v>
      </c>
      <c r="P12" s="34">
        <f t="shared" si="2"/>
        <v>0</v>
      </c>
      <c r="Q12" s="29">
        <f t="shared" si="3"/>
        <v>2</v>
      </c>
      <c r="R12" s="53">
        <f t="shared" si="4"/>
        <v>0</v>
      </c>
      <c r="S12" s="31">
        <f t="shared" si="4"/>
        <v>1</v>
      </c>
      <c r="T12" s="56"/>
    </row>
    <row r="13" spans="2:20" ht="30" customHeight="1">
      <c r="B13" s="28" t="s">
        <v>23</v>
      </c>
      <c r="C13" s="62" t="s">
        <v>43</v>
      </c>
      <c r="D13" s="62" t="s">
        <v>79</v>
      </c>
      <c r="E13" s="29">
        <v>21</v>
      </c>
      <c r="F13" s="29" t="s">
        <v>28</v>
      </c>
      <c r="G13" s="29">
        <v>19</v>
      </c>
      <c r="H13" s="29">
        <v>17</v>
      </c>
      <c r="I13" s="29" t="s">
        <v>28</v>
      </c>
      <c r="J13" s="29">
        <v>21</v>
      </c>
      <c r="K13" s="29">
        <v>21</v>
      </c>
      <c r="L13" s="29" t="s">
        <v>28</v>
      </c>
      <c r="M13" s="29">
        <v>19</v>
      </c>
      <c r="N13" s="32">
        <f t="shared" si="0"/>
        <v>59</v>
      </c>
      <c r="O13" s="33">
        <f t="shared" si="1"/>
        <v>59</v>
      </c>
      <c r="P13" s="34">
        <f t="shared" si="2"/>
        <v>2</v>
      </c>
      <c r="Q13" s="29">
        <f t="shared" si="3"/>
        <v>1</v>
      </c>
      <c r="R13" s="53">
        <f t="shared" si="4"/>
        <v>1</v>
      </c>
      <c r="S13" s="31">
        <f t="shared" si="4"/>
        <v>0</v>
      </c>
      <c r="T13" s="56"/>
    </row>
    <row r="14" spans="2:20" ht="30" customHeight="1">
      <c r="B14" s="28" t="s">
        <v>24</v>
      </c>
      <c r="C14" s="62" t="s">
        <v>44</v>
      </c>
      <c r="D14" s="62" t="s">
        <v>80</v>
      </c>
      <c r="E14" s="29">
        <v>21</v>
      </c>
      <c r="F14" s="29" t="s">
        <v>28</v>
      </c>
      <c r="G14" s="29">
        <v>13</v>
      </c>
      <c r="H14" s="29">
        <v>15</v>
      </c>
      <c r="I14" s="29" t="s">
        <v>28</v>
      </c>
      <c r="J14" s="29">
        <v>21</v>
      </c>
      <c r="K14" s="29">
        <v>21</v>
      </c>
      <c r="L14" s="29" t="s">
        <v>28</v>
      </c>
      <c r="M14" s="29">
        <v>18</v>
      </c>
      <c r="N14" s="32">
        <f t="shared" si="0"/>
        <v>57</v>
      </c>
      <c r="O14" s="33">
        <f t="shared" si="1"/>
        <v>52</v>
      </c>
      <c r="P14" s="34">
        <f t="shared" si="2"/>
        <v>2</v>
      </c>
      <c r="Q14" s="29">
        <f t="shared" si="3"/>
        <v>1</v>
      </c>
      <c r="R14" s="53">
        <f t="shared" si="4"/>
        <v>1</v>
      </c>
      <c r="S14" s="31">
        <f t="shared" si="4"/>
        <v>0</v>
      </c>
      <c r="T14" s="56"/>
    </row>
    <row r="15" spans="2:20" ht="30" customHeight="1">
      <c r="B15" s="28" t="s">
        <v>25</v>
      </c>
      <c r="C15" s="62" t="s">
        <v>81</v>
      </c>
      <c r="D15" s="62" t="s">
        <v>61</v>
      </c>
      <c r="E15" s="29">
        <v>13</v>
      </c>
      <c r="F15" s="29" t="s">
        <v>28</v>
      </c>
      <c r="G15" s="29">
        <v>21</v>
      </c>
      <c r="H15" s="29">
        <v>10</v>
      </c>
      <c r="I15" s="29" t="s">
        <v>28</v>
      </c>
      <c r="J15" s="29">
        <v>21</v>
      </c>
      <c r="K15" s="29"/>
      <c r="L15" s="29" t="s">
        <v>28</v>
      </c>
      <c r="M15" s="29"/>
      <c r="N15" s="32">
        <f t="shared" si="0"/>
        <v>23</v>
      </c>
      <c r="O15" s="33">
        <f t="shared" si="1"/>
        <v>42</v>
      </c>
      <c r="P15" s="34">
        <f t="shared" si="2"/>
        <v>0</v>
      </c>
      <c r="Q15" s="29">
        <f t="shared" si="3"/>
        <v>2</v>
      </c>
      <c r="R15" s="53">
        <f t="shared" si="4"/>
        <v>0</v>
      </c>
      <c r="S15" s="31">
        <f t="shared" si="4"/>
        <v>1</v>
      </c>
      <c r="T15" s="56"/>
    </row>
    <row r="16" spans="2:20" ht="30" customHeight="1" thickBot="1">
      <c r="B16" s="35" t="s">
        <v>30</v>
      </c>
      <c r="C16" s="63" t="s">
        <v>82</v>
      </c>
      <c r="D16" s="63" t="s">
        <v>83</v>
      </c>
      <c r="E16" s="36">
        <v>15</v>
      </c>
      <c r="F16" s="37" t="s">
        <v>28</v>
      </c>
      <c r="G16" s="36">
        <v>21</v>
      </c>
      <c r="H16" s="36">
        <v>21</v>
      </c>
      <c r="I16" s="37" t="s">
        <v>28</v>
      </c>
      <c r="J16" s="36">
        <v>16</v>
      </c>
      <c r="K16" s="36">
        <v>21</v>
      </c>
      <c r="L16" s="37" t="s">
        <v>28</v>
      </c>
      <c r="M16" s="36">
        <v>17</v>
      </c>
      <c r="N16" s="32">
        <f t="shared" si="0"/>
        <v>57</v>
      </c>
      <c r="O16" s="33">
        <f t="shared" si="1"/>
        <v>54</v>
      </c>
      <c r="P16" s="34">
        <f>IF(E16&gt;G16,1,0)+IF(H16&gt;J16,1,0)+IF(K16&gt;M16,1,0)</f>
        <v>2</v>
      </c>
      <c r="Q16" s="29">
        <f>IF(E16&lt;G16,1,0)+IF(H16&lt;J16,1,0)+IF(K16&lt;M16,1,0)</f>
        <v>1</v>
      </c>
      <c r="R16" s="54">
        <f t="shared" si="4"/>
        <v>1</v>
      </c>
      <c r="S16" s="31">
        <f t="shared" si="4"/>
        <v>0</v>
      </c>
      <c r="T16" s="57"/>
    </row>
    <row r="17" spans="2:20" ht="34.5" customHeight="1" thickBot="1">
      <c r="B17" s="38" t="s">
        <v>10</v>
      </c>
      <c r="C17" s="86" t="str">
        <f>IF(R17&gt;S17,D4,IF(S17&gt;R17,D5,"remíza"))</f>
        <v>remíza</v>
      </c>
      <c r="D17" s="86"/>
      <c r="E17" s="86"/>
      <c r="F17" s="86"/>
      <c r="G17" s="86"/>
      <c r="H17" s="86"/>
      <c r="I17" s="86"/>
      <c r="J17" s="86"/>
      <c r="K17" s="86"/>
      <c r="L17" s="86"/>
      <c r="M17" s="87"/>
      <c r="N17" s="39">
        <f aca="true" t="shared" si="5" ref="N17:S17">SUM(N9:N16)</f>
        <v>386</v>
      </c>
      <c r="O17" s="40">
        <f t="shared" si="5"/>
        <v>427</v>
      </c>
      <c r="P17" s="39">
        <f t="shared" si="5"/>
        <v>10</v>
      </c>
      <c r="Q17" s="41">
        <f t="shared" si="5"/>
        <v>12</v>
      </c>
      <c r="R17" s="39">
        <f t="shared" si="5"/>
        <v>4</v>
      </c>
      <c r="S17" s="40">
        <f t="shared" si="5"/>
        <v>4</v>
      </c>
      <c r="T17" s="58"/>
    </row>
    <row r="18" spans="2:20" ht="15">
      <c r="B18" s="50" t="s">
        <v>26</v>
      </c>
      <c r="C18" s="42"/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 t="s">
        <v>11</v>
      </c>
    </row>
    <row r="19" spans="2:20" ht="12">
      <c r="B19" s="45" t="s">
        <v>12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0" ht="19.5" customHeight="1">
      <c r="B21" s="46" t="s">
        <v>13</v>
      </c>
      <c r="C21" s="59" t="s">
        <v>31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2:20" ht="19.5" customHeight="1">
      <c r="B22" s="47"/>
      <c r="C22" s="59" t="s">
        <v>31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1" ht="12">
      <c r="B24" s="48" t="s">
        <v>14</v>
      </c>
      <c r="C24" s="59" t="s">
        <v>75</v>
      </c>
      <c r="D24" s="49"/>
      <c r="E24" s="48" t="s">
        <v>15</v>
      </c>
      <c r="F24" s="48"/>
      <c r="G24" s="48"/>
      <c r="H24" s="49"/>
      <c r="I24" s="49"/>
      <c r="J24" s="49"/>
      <c r="K24" s="49"/>
      <c r="L24" s="89" t="s">
        <v>74</v>
      </c>
      <c r="M24" s="49"/>
      <c r="N24" s="49"/>
      <c r="O24" s="49"/>
      <c r="P24" s="49"/>
      <c r="Q24" s="49"/>
      <c r="R24" s="49"/>
      <c r="S24" s="49"/>
      <c r="T24" s="49"/>
      <c r="U24" s="2"/>
    </row>
    <row r="25" spans="2:21" ht="12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12">
    <mergeCell ref="D6:P6"/>
    <mergeCell ref="E7:M7"/>
    <mergeCell ref="N7:O7"/>
    <mergeCell ref="P7:Q7"/>
    <mergeCell ref="R7:S7"/>
    <mergeCell ref="C17:M17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Čechura Adam</cp:lastModifiedBy>
  <cp:lastPrinted>2019-01-19T12:07:32Z</cp:lastPrinted>
  <dcterms:created xsi:type="dcterms:W3CDTF">1996-11-18T12:18:44Z</dcterms:created>
  <dcterms:modified xsi:type="dcterms:W3CDTF">2019-03-17T13:38:08Z</dcterms:modified>
  <cp:category/>
  <cp:version/>
  <cp:contentType/>
  <cp:contentStatus/>
</cp:coreProperties>
</file>