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vzor" sheetId="1" r:id="rId1"/>
    <sheet name="List1" sheetId="2" r:id="rId2"/>
  </sheets>
  <definedNames>
    <definedName name="_xlnm.Print_Area" localSheetId="0">'vzor'!$B$2:$T$23</definedName>
  </definedNames>
  <calcPr fullCalcOnLoad="1"/>
</workbook>
</file>

<file path=xl/sharedStrings.xml><?xml version="1.0" encoding="utf-8"?>
<sst xmlns="http://schemas.openxmlformats.org/spreadsheetml/2006/main" count="61" uniqueCount="46">
  <si>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</si>
  <si>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</si>
  <si>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</si>
  <si>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</si>
  <si>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</si>
  <si>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</si>
  <si>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</si>
  <si>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</si>
  <si>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</si>
  <si>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</si>
  <si>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</si>
  <si>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</si>
  <si>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</si>
  <si>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</si>
  <si>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</si>
  <si>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</si>
  <si>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</si>
  <si>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</si>
  <si>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</si>
  <si>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</si>
  <si>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</si>
  <si>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</si>
  <si>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</si>
  <si>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</si>
  <si>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</si>
  <si>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</si>
  <si>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</si>
  <si>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</si>
  <si>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</si>
  <si>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c</t>
  </si>
  <si>
    <t>a</t>
  </si>
  <si>
    <t>Středočeský pohár družstev U13</t>
  </si>
  <si>
    <t>Kladno</t>
  </si>
  <si>
    <t>BK Benátky nad Jizerou</t>
  </si>
  <si>
    <t>Skrčený</t>
  </si>
  <si>
    <t>Kalkušová</t>
  </si>
  <si>
    <t>Kalkušová-Vernerová</t>
  </si>
  <si>
    <t>BaC Kladno</t>
  </si>
  <si>
    <t>Simon</t>
  </si>
  <si>
    <t>Martinec-Burkovec</t>
  </si>
  <si>
    <t>Simon-Vernerová</t>
  </si>
  <si>
    <t>Svoboda</t>
  </si>
  <si>
    <t>Čiháková</t>
  </si>
  <si>
    <t>Svoboda-Skrčený</t>
  </si>
  <si>
    <t>Skrčená-Čiháková</t>
  </si>
  <si>
    <t>Skrčený-Kopernická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</si>
</sst>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90" zoomScaleNormal="90" zoomScalePageLayoutView="0" workbookViewId="0" topLeftCell="A1">
      <selection activeCell="C14" sqref="C14:M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>
      <c r="A1" s="1" t="s">
        <v>29</v>
      </c>
    </row>
    <row r="2" spans="2:20" ht="27" thickBo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0" ht="19.5" customHeight="1" thickBot="1">
      <c r="B3" s="5" t="s">
        <v>1</v>
      </c>
      <c r="C3" s="6"/>
      <c r="D3" s="73" t="s">
        <v>31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7" t="s">
        <v>3</v>
      </c>
      <c r="C4" s="8"/>
      <c r="D4" s="76" t="s">
        <v>33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61" t="s">
        <v>17</v>
      </c>
      <c r="R4" s="62"/>
      <c r="S4" s="10"/>
      <c r="T4" s="85">
        <v>43793</v>
      </c>
    </row>
    <row r="5" spans="2:20" ht="19.5" customHeight="1">
      <c r="B5" s="7" t="s">
        <v>4</v>
      </c>
      <c r="C5" s="11"/>
      <c r="D5" s="82" t="s">
        <v>37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3" t="s">
        <v>2</v>
      </c>
      <c r="R5" s="64"/>
      <c r="S5" s="9"/>
      <c r="T5" s="86" t="s">
        <v>32</v>
      </c>
    </row>
    <row r="6" spans="2:20" ht="19.5" customHeight="1" thickBot="1">
      <c r="B6" s="12" t="s">
        <v>5</v>
      </c>
      <c r="C6" s="13"/>
      <c r="D6" s="79" t="s">
        <v>34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6" t="s">
        <v>8</v>
      </c>
      <c r="F7" s="67"/>
      <c r="G7" s="67"/>
      <c r="H7" s="67"/>
      <c r="I7" s="67"/>
      <c r="J7" s="67"/>
      <c r="K7" s="67"/>
      <c r="L7" s="67"/>
      <c r="M7" s="68"/>
      <c r="N7" s="69" t="s">
        <v>18</v>
      </c>
      <c r="O7" s="70"/>
      <c r="P7" s="69" t="s">
        <v>19</v>
      </c>
      <c r="Q7" s="70"/>
      <c r="R7" s="69" t="s">
        <v>20</v>
      </c>
      <c r="S7" s="70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26</v>
      </c>
      <c r="C9" s="87" t="s">
        <v>38</v>
      </c>
      <c r="D9" s="89" t="s">
        <v>41</v>
      </c>
      <c r="E9" s="29">
        <v>21</v>
      </c>
      <c r="F9" s="30" t="s">
        <v>23</v>
      </c>
      <c r="G9" s="31">
        <v>14</v>
      </c>
      <c r="H9" s="29">
        <v>21</v>
      </c>
      <c r="I9" s="30" t="s">
        <v>23</v>
      </c>
      <c r="J9" s="31">
        <v>10</v>
      </c>
      <c r="K9" s="29"/>
      <c r="L9" s="30" t="s">
        <v>23</v>
      </c>
      <c r="M9" s="31"/>
      <c r="N9" s="32">
        <f>E9+H9+K9</f>
        <v>42</v>
      </c>
      <c r="O9" s="33">
        <f>G9+J9+M9</f>
        <v>24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57"/>
    </row>
    <row r="10" spans="2:20" ht="30" customHeight="1">
      <c r="B10" s="28" t="s">
        <v>27</v>
      </c>
      <c r="C10" s="87" t="s">
        <v>35</v>
      </c>
      <c r="D10" s="87" t="s">
        <v>42</v>
      </c>
      <c r="E10" s="29">
        <v>21</v>
      </c>
      <c r="F10" s="29" t="s">
        <v>23</v>
      </c>
      <c r="G10" s="31">
        <v>8</v>
      </c>
      <c r="H10" s="29">
        <v>21</v>
      </c>
      <c r="I10" s="29" t="s">
        <v>23</v>
      </c>
      <c r="J10" s="31">
        <v>8</v>
      </c>
      <c r="K10" s="29"/>
      <c r="L10" s="29" t="s">
        <v>23</v>
      </c>
      <c r="M10" s="31"/>
      <c r="N10" s="32">
        <f>E10+H10+K10</f>
        <v>42</v>
      </c>
      <c r="O10" s="33">
        <f>G10+J10+M10</f>
        <v>16</v>
      </c>
      <c r="P10" s="34">
        <f>IF(E10&gt;G10,1,0)+IF(H10&gt;J10,1,0)+IF(K10&gt;M10,1,0)</f>
        <v>2</v>
      </c>
      <c r="Q10" s="29">
        <f>IF(E10&lt;G10,1,0)+IF(H10&lt;J10,1,0)+IF(K10&lt;M10,1,0)</f>
        <v>0</v>
      </c>
      <c r="R10" s="54">
        <f t="shared" si="0"/>
        <v>1</v>
      </c>
      <c r="S10" s="31">
        <f t="shared" si="0"/>
        <v>0</v>
      </c>
      <c r="T10" s="57"/>
    </row>
    <row r="11" spans="2:20" ht="30" customHeight="1">
      <c r="B11" s="28" t="s">
        <v>24</v>
      </c>
      <c r="C11" s="87" t="s">
        <v>39</v>
      </c>
      <c r="D11" s="87" t="s">
        <v>43</v>
      </c>
      <c r="E11" s="29">
        <v>21</v>
      </c>
      <c r="F11" s="29" t="s">
        <v>23</v>
      </c>
      <c r="G11" s="31">
        <v>8</v>
      </c>
      <c r="H11" s="29">
        <v>21</v>
      </c>
      <c r="I11" s="29" t="s">
        <v>23</v>
      </c>
      <c r="J11" s="31">
        <v>9</v>
      </c>
      <c r="K11" s="29"/>
      <c r="L11" s="29" t="s">
        <v>23</v>
      </c>
      <c r="M11" s="31"/>
      <c r="N11" s="32">
        <f>E11+H11+K11</f>
        <v>42</v>
      </c>
      <c r="O11" s="33">
        <f>G11+J11+M11</f>
        <v>17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57"/>
    </row>
    <row r="12" spans="2:25" ht="30" customHeight="1">
      <c r="B12" s="28" t="s">
        <v>25</v>
      </c>
      <c r="C12" s="87" t="s">
        <v>36</v>
      </c>
      <c r="D12" s="87" t="s">
        <v>44</v>
      </c>
      <c r="E12" s="29">
        <v>21</v>
      </c>
      <c r="F12" s="29" t="s">
        <v>23</v>
      </c>
      <c r="G12" s="31">
        <v>17</v>
      </c>
      <c r="H12" s="29">
        <v>15</v>
      </c>
      <c r="I12" s="29" t="s">
        <v>23</v>
      </c>
      <c r="J12" s="31">
        <v>21</v>
      </c>
      <c r="K12" s="29">
        <v>21</v>
      </c>
      <c r="L12" s="29" t="s">
        <v>23</v>
      </c>
      <c r="M12" s="31">
        <v>19</v>
      </c>
      <c r="N12" s="32">
        <f>E12+H12+K12</f>
        <v>57</v>
      </c>
      <c r="O12" s="33">
        <f>G12+J12+M12</f>
        <v>57</v>
      </c>
      <c r="P12" s="34">
        <f>IF(E12&gt;G12,1,0)+IF(H12&gt;J12,1,0)+IF(K12&gt;M12,1,0)</f>
        <v>2</v>
      </c>
      <c r="Q12" s="29">
        <f>IF(E12&lt;G12,1,0)+IF(H12&lt;J12,1,0)+IF(K12&lt;M12,1,0)</f>
        <v>1</v>
      </c>
      <c r="R12" s="54">
        <f t="shared" si="0"/>
        <v>1</v>
      </c>
      <c r="S12" s="31">
        <f t="shared" si="0"/>
        <v>0</v>
      </c>
      <c r="T12" s="57"/>
      <c r="Y12" s="1" t="s">
        <v>30</v>
      </c>
    </row>
    <row r="13" spans="2:20" ht="30" customHeight="1" thickBot="1">
      <c r="B13" s="35" t="s">
        <v>14</v>
      </c>
      <c r="C13" s="88" t="s">
        <v>40</v>
      </c>
      <c r="D13" s="88" t="s">
        <v>45</v>
      </c>
      <c r="E13" s="36">
        <v>21</v>
      </c>
      <c r="F13" s="37" t="s">
        <v>23</v>
      </c>
      <c r="G13" s="38">
        <v>5</v>
      </c>
      <c r="H13" s="36">
        <v>21</v>
      </c>
      <c r="I13" s="37" t="s">
        <v>23</v>
      </c>
      <c r="J13" s="38">
        <v>4</v>
      </c>
      <c r="K13" s="36"/>
      <c r="L13" s="37" t="s">
        <v>23</v>
      </c>
      <c r="M13" s="38"/>
      <c r="N13" s="32">
        <f>E13+H13+K13</f>
        <v>42</v>
      </c>
      <c r="O13" s="33">
        <f>G13+J13+M13</f>
        <v>9</v>
      </c>
      <c r="P13" s="34">
        <f>IF(E13&gt;G13,1,0)+IF(H13&gt;J13,1,0)+IF(K13&gt;M13,1,0)</f>
        <v>2</v>
      </c>
      <c r="Q13" s="29">
        <f>IF(E13&lt;G13,1,0)+IF(H13&lt;J13,1,0)+IF(K13&lt;M13,1,0)</f>
        <v>0</v>
      </c>
      <c r="R13" s="55">
        <f t="shared" si="0"/>
        <v>1</v>
      </c>
      <c r="S13" s="31">
        <f t="shared" si="0"/>
        <v>0</v>
      </c>
      <c r="T13" s="58"/>
    </row>
    <row r="14" spans="2:20" ht="34.5" customHeight="1" thickBot="1">
      <c r="B14" s="39" t="s">
        <v>10</v>
      </c>
      <c r="C14" s="71" t="str">
        <f>IF(R14&gt;S14,D4,IF(S14&gt;R14,D5,"remíza"))</f>
        <v>BK Benátky nad Jizerou</v>
      </c>
      <c r="D14" s="71"/>
      <c r="E14" s="71"/>
      <c r="F14" s="71"/>
      <c r="G14" s="71"/>
      <c r="H14" s="71"/>
      <c r="I14" s="71"/>
      <c r="J14" s="71"/>
      <c r="K14" s="71"/>
      <c r="L14" s="71"/>
      <c r="M14" s="72"/>
      <c r="N14" s="40">
        <f aca="true" t="shared" si="1" ref="N14:S14">SUM(N9:N13)</f>
        <v>225</v>
      </c>
      <c r="O14" s="41">
        <f t="shared" si="1"/>
        <v>123</v>
      </c>
      <c r="P14" s="40">
        <f t="shared" si="1"/>
        <v>10</v>
      </c>
      <c r="Q14" s="42">
        <f t="shared" si="1"/>
        <v>1</v>
      </c>
      <c r="R14" s="40">
        <f t="shared" si="1"/>
        <v>5</v>
      </c>
      <c r="S14" s="41">
        <f t="shared" si="1"/>
        <v>0</v>
      </c>
      <c r="T14" s="59"/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60" t="s">
        <v>28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60" t="s">
        <v>28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C14:M14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Daniel Skrčený</cp:lastModifiedBy>
  <cp:lastPrinted>2019-11-24T13:41:01Z</cp:lastPrinted>
  <dcterms:created xsi:type="dcterms:W3CDTF">1996-11-18T12:18:44Z</dcterms:created>
  <dcterms:modified xsi:type="dcterms:W3CDTF">2019-11-24T13:52:31Z</dcterms:modified>
  <cp:category/>
  <cp:version/>
  <cp:contentType/>
  <cp:contentStatus/>
</cp:coreProperties>
</file>